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資管系\歷年會議紀錄\112會議紀錄\112-1系課程會議\112-1-2系課程會議\通過校課程-課程標準表\"/>
    </mc:Choice>
  </mc:AlternateContent>
  <xr:revisionPtr revIDLastSave="0" documentId="8_{CAC6F7A4-A147-48A8-AA07-24BC3864DEE8}" xr6:coauthVersionLast="36" xr6:coauthVersionMax="36" xr10:uidLastSave="{00000000-0000-0000-0000-000000000000}"/>
  <bookViews>
    <workbookView xWindow="0" yWindow="0" windowWidth="23625" windowHeight="11280" xr2:uid="{00000000-000D-0000-FFFF-FFFF00000000}"/>
  </bookViews>
  <sheets>
    <sheet name="1121(2)" sheetId="6" r:id="rId1"/>
  </sheets>
  <definedNames>
    <definedName name="_xlnm.Print_Area" localSheetId="0">'1121(2)'!$A$1:$V$90</definedName>
    <definedName name="_xlnm.Print_Titles" localSheetId="0">'1121(2)'!$3:$5</definedName>
  </definedNames>
  <calcPr calcId="191029"/>
</workbook>
</file>

<file path=xl/calcChain.xml><?xml version="1.0" encoding="utf-8"?>
<calcChain xmlns="http://schemas.openxmlformats.org/spreadsheetml/2006/main">
  <c r="O78" i="6" l="1"/>
  <c r="P78" i="6"/>
  <c r="Q78" i="6"/>
  <c r="R78" i="6"/>
  <c r="S78" i="6"/>
  <c r="T78" i="6"/>
  <c r="U78" i="6"/>
  <c r="F78" i="6"/>
  <c r="G78" i="6"/>
  <c r="H78" i="6"/>
  <c r="I78" i="6"/>
  <c r="J78" i="6"/>
  <c r="K78" i="6"/>
  <c r="L78" i="6"/>
  <c r="M78" i="6"/>
  <c r="N78" i="6"/>
  <c r="E75" i="6"/>
  <c r="D75" i="6" s="1"/>
  <c r="E74" i="6"/>
  <c r="D74" i="6" s="1"/>
  <c r="E72" i="6"/>
  <c r="D72" i="6" s="1"/>
  <c r="E71" i="6"/>
  <c r="D71" i="6" s="1"/>
  <c r="E70" i="6"/>
  <c r="D70" i="6" s="1"/>
  <c r="E69" i="6"/>
  <c r="D69" i="6" s="1"/>
  <c r="E68" i="6"/>
  <c r="D68" i="6" s="1"/>
  <c r="E67" i="6"/>
  <c r="D67" i="6" s="1"/>
  <c r="E65" i="6"/>
  <c r="D65" i="6"/>
  <c r="E62" i="6"/>
  <c r="D62" i="6" s="1"/>
  <c r="E61" i="6"/>
  <c r="D61" i="6" s="1"/>
  <c r="E59" i="6"/>
  <c r="D59" i="6" s="1"/>
  <c r="E58" i="6"/>
  <c r="D58" i="6"/>
  <c r="E56" i="6"/>
  <c r="D56" i="6" s="1"/>
  <c r="E55" i="6"/>
  <c r="E53" i="6"/>
  <c r="D53" i="6" s="1"/>
  <c r="U52" i="6"/>
  <c r="T52" i="6"/>
  <c r="S52" i="6"/>
  <c r="R52" i="6"/>
  <c r="R79" i="6" s="1"/>
  <c r="Q52" i="6"/>
  <c r="P52" i="6"/>
  <c r="O52" i="6"/>
  <c r="N52" i="6"/>
  <c r="N79" i="6" s="1"/>
  <c r="M52" i="6"/>
  <c r="L52" i="6"/>
  <c r="K52" i="6"/>
  <c r="J52" i="6"/>
  <c r="J79" i="6" s="1"/>
  <c r="I52" i="6"/>
  <c r="I79" i="6" s="1"/>
  <c r="H52" i="6"/>
  <c r="H79" i="6"/>
  <c r="G52" i="6"/>
  <c r="F52" i="6"/>
  <c r="F79" i="6" s="1"/>
  <c r="E52" i="6"/>
  <c r="D52" i="6"/>
  <c r="U47" i="6"/>
  <c r="T47" i="6"/>
  <c r="S47" i="6"/>
  <c r="R47" i="6"/>
  <c r="Q47" i="6"/>
  <c r="P47" i="6"/>
  <c r="O47" i="6"/>
  <c r="O48" i="6" s="1"/>
  <c r="N47" i="6"/>
  <c r="M47" i="6"/>
  <c r="M48" i="6" s="1"/>
  <c r="L47" i="6"/>
  <c r="K47" i="6"/>
  <c r="J47" i="6"/>
  <c r="I47" i="6"/>
  <c r="H47" i="6"/>
  <c r="G47" i="6"/>
  <c r="G48" i="6" s="1"/>
  <c r="F47" i="6"/>
  <c r="E42" i="6"/>
  <c r="D42" i="6" s="1"/>
  <c r="E41" i="6"/>
  <c r="E40" i="6"/>
  <c r="D40" i="6" s="1"/>
  <c r="U39" i="6"/>
  <c r="T39" i="6"/>
  <c r="T48" i="6" s="1"/>
  <c r="S39" i="6"/>
  <c r="R39" i="6"/>
  <c r="Q39" i="6"/>
  <c r="Q48" i="6"/>
  <c r="P39" i="6"/>
  <c r="O39" i="6"/>
  <c r="N39" i="6"/>
  <c r="M39" i="6"/>
  <c r="L39" i="6"/>
  <c r="L48" i="6" s="1"/>
  <c r="K39" i="6"/>
  <c r="J39" i="6"/>
  <c r="I39" i="6"/>
  <c r="I48" i="6" s="1"/>
  <c r="H39" i="6"/>
  <c r="G39" i="6"/>
  <c r="F39" i="6"/>
  <c r="F48" i="6" s="1"/>
  <c r="E37" i="6"/>
  <c r="D37" i="6" s="1"/>
  <c r="E36" i="6"/>
  <c r="D36" i="6" s="1"/>
  <c r="E35" i="6"/>
  <c r="D35" i="6" s="1"/>
  <c r="E34" i="6"/>
  <c r="D34" i="6" s="1"/>
  <c r="E33" i="6"/>
  <c r="D33" i="6" s="1"/>
  <c r="E32" i="6"/>
  <c r="D32" i="6" s="1"/>
  <c r="E31" i="6"/>
  <c r="D31" i="6" s="1"/>
  <c r="E30" i="6"/>
  <c r="D30" i="6" s="1"/>
  <c r="E29" i="6"/>
  <c r="D29" i="6" s="1"/>
  <c r="E27" i="6"/>
  <c r="D27" i="6" s="1"/>
  <c r="E26" i="6"/>
  <c r="E25" i="6"/>
  <c r="D25" i="6" s="1"/>
  <c r="U23" i="6"/>
  <c r="T23" i="6"/>
  <c r="S23" i="6"/>
  <c r="R23" i="6"/>
  <c r="R24" i="6" s="1"/>
  <c r="Q23" i="6"/>
  <c r="P23" i="6"/>
  <c r="O23" i="6"/>
  <c r="N23" i="6"/>
  <c r="M23" i="6"/>
  <c r="L23" i="6"/>
  <c r="K23" i="6"/>
  <c r="J23" i="6"/>
  <c r="J24" i="6" s="1"/>
  <c r="I23" i="6"/>
  <c r="H23" i="6"/>
  <c r="G23" i="6"/>
  <c r="F23" i="6"/>
  <c r="F24" i="6" s="1"/>
  <c r="D23" i="6"/>
  <c r="E22" i="6"/>
  <c r="E21" i="6"/>
  <c r="E20" i="6"/>
  <c r="E19" i="6"/>
  <c r="U18" i="6"/>
  <c r="T18" i="6"/>
  <c r="S18" i="6"/>
  <c r="S24" i="6" s="1"/>
  <c r="R18" i="6"/>
  <c r="Q18" i="6"/>
  <c r="P18" i="6"/>
  <c r="O18" i="6"/>
  <c r="N18" i="6"/>
  <c r="N24" i="6" s="1"/>
  <c r="M18" i="6"/>
  <c r="L18" i="6"/>
  <c r="K18" i="6"/>
  <c r="J18" i="6"/>
  <c r="I18" i="6"/>
  <c r="H18" i="6"/>
  <c r="H24" i="6" s="1"/>
  <c r="G18" i="6"/>
  <c r="G24" i="6"/>
  <c r="F18" i="6"/>
  <c r="E17" i="6"/>
  <c r="D17" i="6" s="1"/>
  <c r="E16" i="6"/>
  <c r="D16" i="6" s="1"/>
  <c r="E15" i="6"/>
  <c r="D15" i="6" s="1"/>
  <c r="E14" i="6"/>
  <c r="D14" i="6" s="1"/>
  <c r="E13" i="6"/>
  <c r="D13" i="6"/>
  <c r="E12" i="6"/>
  <c r="D12" i="6" s="1"/>
  <c r="E11" i="6"/>
  <c r="D11" i="6"/>
  <c r="E10" i="6"/>
  <c r="D10" i="6"/>
  <c r="E9" i="6"/>
  <c r="D9" i="6" s="1"/>
  <c r="E7" i="6"/>
  <c r="D7" i="6" s="1"/>
  <c r="E6" i="6"/>
  <c r="D6" i="6" s="1"/>
  <c r="D26" i="6"/>
  <c r="K24" i="6"/>
  <c r="T24" i="6"/>
  <c r="N48" i="6"/>
  <c r="Q79" i="6"/>
  <c r="O79" i="6"/>
  <c r="D55" i="6"/>
  <c r="H48" i="6" l="1"/>
  <c r="J48" i="6"/>
  <c r="J49" i="6" s="1"/>
  <c r="J80" i="6" s="1"/>
  <c r="R48" i="6"/>
  <c r="S48" i="6"/>
  <c r="S49" i="6" s="1"/>
  <c r="S80" i="6" s="1"/>
  <c r="N49" i="6"/>
  <c r="N80" i="6" s="1"/>
  <c r="Q24" i="6"/>
  <c r="Q49" i="6" s="1"/>
  <c r="Q80" i="6" s="1"/>
  <c r="T79" i="6"/>
  <c r="U24" i="6"/>
  <c r="U79" i="6"/>
  <c r="L24" i="6"/>
  <c r="L49" i="6" s="1"/>
  <c r="T49" i="6"/>
  <c r="P79" i="6"/>
  <c r="E23" i="6"/>
  <c r="I24" i="6"/>
  <c r="P24" i="6"/>
  <c r="G79" i="6"/>
  <c r="G49" i="6"/>
  <c r="M24" i="6"/>
  <c r="M49" i="6" s="1"/>
  <c r="E39" i="6"/>
  <c r="O24" i="6"/>
  <c r="O49" i="6" s="1"/>
  <c r="O80" i="6" s="1"/>
  <c r="L79" i="6"/>
  <c r="M79" i="6"/>
  <c r="U48" i="6"/>
  <c r="K79" i="6"/>
  <c r="S79" i="6"/>
  <c r="E18" i="6"/>
  <c r="P48" i="6"/>
  <c r="P49" i="6" s="1"/>
  <c r="D18" i="6"/>
  <c r="D24" i="6" s="1"/>
  <c r="R49" i="6"/>
  <c r="R80" i="6" s="1"/>
  <c r="E47" i="6"/>
  <c r="K48" i="6"/>
  <c r="K49" i="6" s="1"/>
  <c r="H49" i="6"/>
  <c r="H80" i="6" s="1"/>
  <c r="F49" i="6"/>
  <c r="F80" i="6" s="1"/>
  <c r="G80" i="6"/>
  <c r="T80" i="6"/>
  <c r="D78" i="6"/>
  <c r="D79" i="6" s="1"/>
  <c r="D39" i="6"/>
  <c r="I49" i="6"/>
  <c r="I80" i="6" s="1"/>
  <c r="E78" i="6"/>
  <c r="E79" i="6" s="1"/>
  <c r="D41" i="6"/>
  <c r="D47" i="6" s="1"/>
  <c r="L80" i="6" l="1"/>
  <c r="P80" i="6"/>
  <c r="E48" i="6"/>
  <c r="E24" i="6"/>
  <c r="U49" i="6"/>
  <c r="U80" i="6" s="1"/>
  <c r="M80" i="6"/>
  <c r="K80" i="6"/>
  <c r="D48" i="6"/>
  <c r="D49" i="6" s="1"/>
  <c r="D80" i="6" s="1"/>
  <c r="E49" i="6" l="1"/>
  <c r="E80" i="6" s="1"/>
</calcChain>
</file>

<file path=xl/sharedStrings.xml><?xml version="1.0" encoding="utf-8"?>
<sst xmlns="http://schemas.openxmlformats.org/spreadsheetml/2006/main" count="180" uniqueCount="126">
  <si>
    <r>
      <rPr>
        <b/>
        <sz val="12"/>
        <rFont val="標楷體"/>
        <family val="4"/>
        <charset val="136"/>
      </rPr>
      <t>時數</t>
    </r>
  </si>
  <si>
    <r>
      <rPr>
        <b/>
        <sz val="12"/>
        <rFont val="標楷體"/>
        <family val="4"/>
        <charset val="136"/>
      </rPr>
      <t>第一學年</t>
    </r>
    <phoneticPr fontId="1" type="noConversion"/>
  </si>
  <si>
    <r>
      <rPr>
        <b/>
        <sz val="12"/>
        <rFont val="標楷體"/>
        <family val="4"/>
        <charset val="136"/>
      </rPr>
      <t>第二學年</t>
    </r>
  </si>
  <si>
    <r>
      <rPr>
        <b/>
        <sz val="12"/>
        <rFont val="標楷體"/>
        <family val="4"/>
        <charset val="136"/>
      </rPr>
      <t>第三學年</t>
    </r>
  </si>
  <si>
    <r>
      <rPr>
        <b/>
        <sz val="12"/>
        <rFont val="標楷體"/>
        <family val="4"/>
        <charset val="136"/>
      </rPr>
      <t>第四學年</t>
    </r>
  </si>
  <si>
    <r>
      <rPr>
        <b/>
        <sz val="12"/>
        <rFont val="標楷體"/>
        <family val="4"/>
        <charset val="136"/>
      </rPr>
      <t>備註</t>
    </r>
    <phoneticPr fontId="1" type="noConversion"/>
  </si>
  <si>
    <r>
      <rPr>
        <b/>
        <sz val="12"/>
        <rFont val="標楷體"/>
        <family val="4"/>
        <charset val="136"/>
      </rPr>
      <t>上</t>
    </r>
  </si>
  <si>
    <r>
      <rPr>
        <b/>
        <sz val="12"/>
        <rFont val="標楷體"/>
        <family val="4"/>
        <charset val="136"/>
      </rPr>
      <t>下</t>
    </r>
  </si>
  <si>
    <r>
      <rPr>
        <b/>
        <sz val="12"/>
        <rFont val="標楷體"/>
        <family val="4"/>
        <charset val="136"/>
      </rPr>
      <t>授課</t>
    </r>
  </si>
  <si>
    <r>
      <rPr>
        <b/>
        <sz val="12"/>
        <rFont val="標楷體"/>
        <family val="4"/>
        <charset val="136"/>
      </rPr>
      <t>實習</t>
    </r>
    <phoneticPr fontId="1" type="noConversion"/>
  </si>
  <si>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(1)</t>
    </r>
    <phoneticPr fontId="1" type="noConversion"/>
  </si>
  <si>
    <r>
      <rPr>
        <b/>
        <sz val="12"/>
        <rFont val="標楷體"/>
        <family val="4"/>
        <charset val="136"/>
      </rPr>
      <t>軍訓
與體育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</si>
  <si>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 Physical Education (I)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</si>
  <si>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 Physical Education(II)</t>
    </r>
    <phoneticPr fontId="1" type="noConversion"/>
  </si>
  <si>
    <r>
      <rPr>
        <b/>
        <sz val="12"/>
        <rFont val="標楷體"/>
        <family val="4"/>
        <charset val="136"/>
      </rPr>
      <t>開課合計</t>
    </r>
    <r>
      <rPr>
        <b/>
        <sz val="12"/>
        <rFont val="Times New Roman"/>
        <family val="1"/>
      </rPr>
      <t>=</t>
    </r>
    <r>
      <rPr>
        <b/>
        <sz val="12"/>
        <rFont val="標楷體"/>
        <family val="4"/>
        <charset val="136"/>
      </rPr>
      <t>必修</t>
    </r>
    <r>
      <rPr>
        <b/>
        <sz val="12"/>
        <rFont val="Times New Roman"/>
        <family val="1"/>
      </rPr>
      <t>(A)+</t>
    </r>
    <r>
      <rPr>
        <b/>
        <sz val="12"/>
        <rFont val="標楷體"/>
        <family val="4"/>
        <charset val="136"/>
      </rPr>
      <t>選修</t>
    </r>
    <r>
      <rPr>
        <b/>
        <sz val="12"/>
        <rFont val="Times New Roman"/>
        <family val="1"/>
      </rPr>
      <t>(B)</t>
    </r>
    <phoneticPr fontId="1" type="noConversion"/>
  </si>
  <si>
    <r>
      <rPr>
        <b/>
        <sz val="16"/>
        <rFont val="標楷體"/>
        <family val="4"/>
        <charset val="136"/>
      </rPr>
      <t>畢業規定及其他相關說明：</t>
    </r>
    <phoneticPr fontId="1" type="noConversion"/>
  </si>
  <si>
    <r>
      <rPr>
        <sz val="12"/>
        <rFont val="標楷體"/>
        <family val="4"/>
        <charset val="136"/>
      </rPr>
      <t>一</t>
    </r>
    <phoneticPr fontId="1" type="noConversion"/>
  </si>
  <si>
    <r>
      <rPr>
        <sz val="12"/>
        <rFont val="標楷體"/>
        <family val="4"/>
        <charset val="136"/>
      </rPr>
      <t>電腦課程須繳交電腦實習費。</t>
    </r>
  </si>
  <si>
    <r>
      <rPr>
        <sz val="12"/>
        <rFont val="標楷體"/>
        <family val="4"/>
        <charset val="136"/>
      </rPr>
      <t>畢業前必須取得本系所列之專業證照要求，始得畢業。</t>
    </r>
    <phoneticPr fontId="1" type="noConversion"/>
  </si>
  <si>
    <t>電腦課程</t>
    <phoneticPr fontId="1" type="noConversion"/>
  </si>
  <si>
    <r>
      <rPr>
        <b/>
        <sz val="12"/>
        <rFont val="標楷體"/>
        <family val="4"/>
        <charset val="136"/>
      </rPr>
      <t>科目
類別</t>
    </r>
    <phoneticPr fontId="1" type="noConversion"/>
  </si>
  <si>
    <r>
      <rPr>
        <b/>
        <sz val="12"/>
        <rFont val="標楷體"/>
        <family val="4"/>
        <charset val="136"/>
      </rPr>
      <t>科目名稱</t>
    </r>
    <phoneticPr fontId="1" type="noConversion"/>
  </si>
  <si>
    <r>
      <rPr>
        <b/>
        <sz val="12"/>
        <rFont val="標楷體"/>
        <family val="4"/>
        <charset val="136"/>
      </rPr>
      <t>學分數</t>
    </r>
    <phoneticPr fontId="1" type="noConversion"/>
  </si>
  <si>
    <r>
      <rPr>
        <sz val="12"/>
        <rFont val="標楷體"/>
        <family val="4"/>
        <charset val="136"/>
      </rPr>
      <t>專業選修中學分數與節數灰色底為彈性開課課程</t>
    </r>
    <r>
      <rPr>
        <sz val="12"/>
        <rFont val="Times New Roman"/>
        <family val="1"/>
      </rPr>
      <t>,</t>
    </r>
    <r>
      <rPr>
        <sz val="12"/>
        <rFont val="標楷體"/>
        <family val="4"/>
        <charset val="136"/>
      </rPr>
      <t>本系視需要取代已開課之專業選修課程。</t>
    </r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</si>
  <si>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</si>
  <si>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</si>
  <si>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</si>
  <si>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</si>
  <si>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六</t>
    <phoneticPr fontId="1" type="noConversion"/>
  </si>
  <si>
    <r>
      <rPr>
        <b/>
        <sz val="12"/>
        <rFont val="標楷體"/>
        <family val="4"/>
        <charset val="136"/>
      </rPr>
      <t>基本
素養</t>
    </r>
    <phoneticPr fontId="1" type="noConversion"/>
  </si>
  <si>
    <r>
      <rPr>
        <sz val="12"/>
        <rFont val="標楷體"/>
        <family val="4"/>
        <charset val="136"/>
      </rPr>
      <t>文學與人生</t>
    </r>
    <r>
      <rPr>
        <sz val="12"/>
        <rFont val="Times New Roman"/>
        <family val="1"/>
      </rPr>
      <t xml:space="preserve"> Literature and Life</t>
    </r>
    <phoneticPr fontId="1" type="noConversion"/>
  </si>
  <si>
    <r>
      <rPr>
        <sz val="12"/>
        <rFont val="標楷體"/>
        <family val="4"/>
        <charset val="136"/>
      </rPr>
      <t>數理與邏輯</t>
    </r>
    <r>
      <rPr>
        <sz val="12"/>
        <rFont val="Times New Roman"/>
        <family val="1"/>
      </rPr>
      <t xml:space="preserve"> Mathematics and Logic</t>
    </r>
    <phoneticPr fontId="1" type="noConversion"/>
  </si>
  <si>
    <r>
      <rPr>
        <sz val="12"/>
        <rFont val="標楷體"/>
        <family val="4"/>
        <charset val="136"/>
      </rPr>
      <t>資訊科技與應用</t>
    </r>
    <r>
      <rPr>
        <sz val="12"/>
        <rFont val="Times New Roman"/>
        <family val="1"/>
      </rPr>
      <t xml:space="preserve"> Information Technology and Application</t>
    </r>
    <phoneticPr fontId="1" type="noConversion"/>
  </si>
  <si>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(2)</t>
    </r>
    <phoneticPr fontId="1" type="noConversion"/>
  </si>
  <si>
    <r>
      <rPr>
        <b/>
        <sz val="12"/>
        <rFont val="標楷體"/>
        <family val="4"/>
        <charset val="136"/>
      </rPr>
      <t>通識教養教育小計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</t>
    </r>
    <r>
      <rPr>
        <b/>
        <sz val="12"/>
        <rFont val="Times New Roman"/>
        <family val="1"/>
      </rPr>
      <t>)=</t>
    </r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(1)+(2)</t>
    </r>
    <phoneticPr fontId="1" type="noConversion"/>
  </si>
  <si>
    <r>
      <rPr>
        <b/>
        <sz val="12"/>
        <rFont val="標楷體"/>
        <family val="4"/>
        <charset val="136"/>
      </rPr>
      <t>選修合計</t>
    </r>
    <r>
      <rPr>
        <b/>
        <sz val="12"/>
        <rFont val="Times New Roman"/>
        <family val="1"/>
      </rPr>
      <t>(B)=</t>
    </r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(5)+(6)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</si>
  <si>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三</t>
    </r>
    <r>
      <rPr>
        <sz val="12"/>
        <rFont val="Times New Roman"/>
        <family val="1"/>
      </rPr>
      <t>) Physical Education(III)</t>
    </r>
    <phoneticPr fontId="1" type="noConversion"/>
  </si>
  <si>
    <t>七</t>
    <phoneticPr fontId="1" type="noConversion"/>
  </si>
  <si>
    <t>有關英文能力畢業門檻之相關規定，依照「中臺科技大學大學部英(日)文畢業門檻實施要點」之規定辦理。</t>
    <phoneticPr fontId="1" type="noConversion"/>
  </si>
  <si>
    <t xml:space="preserve"> </t>
    <phoneticPr fontId="1" type="noConversion"/>
  </si>
  <si>
    <r>
      <rPr>
        <sz val="12"/>
        <rFont val="標楷體"/>
        <family val="4"/>
        <charset val="136"/>
      </rPr>
      <t>文學領域</t>
    </r>
    <r>
      <rPr>
        <sz val="12"/>
        <rFont val="Times New Roman"/>
        <family val="1"/>
      </rPr>
      <t xml:space="preserve"> Literature Studies</t>
    </r>
    <phoneticPr fontId="1" type="noConversion"/>
  </si>
  <si>
    <r>
      <rPr>
        <sz val="12"/>
        <rFont val="標楷體"/>
        <family val="4"/>
        <charset val="136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 Freshman English(I)</t>
    </r>
    <phoneticPr fontId="1" type="noConversion"/>
  </si>
  <si>
    <r>
      <rPr>
        <sz val="12"/>
        <rFont val="標楷體"/>
        <family val="4"/>
        <charset val="136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 Freshman English(II)</t>
    </r>
  </si>
  <si>
    <r>
      <rPr>
        <sz val="12"/>
        <rFont val="標楷體"/>
        <family val="4"/>
        <charset val="136"/>
      </rPr>
      <t>實用生活美學</t>
    </r>
    <r>
      <rPr>
        <sz val="12"/>
        <rFont val="Times New Roman"/>
        <family val="1"/>
      </rPr>
      <t xml:space="preserve"> Life Aesthetics</t>
    </r>
    <phoneticPr fontId="1" type="noConversion"/>
  </si>
  <si>
    <r>
      <rPr>
        <sz val="12"/>
        <rFont val="標楷體"/>
        <family val="4"/>
        <charset val="136"/>
      </rPr>
      <t>生理與心理健康</t>
    </r>
    <r>
      <rPr>
        <sz val="12"/>
        <rFont val="Times New Roman"/>
        <family val="1"/>
      </rPr>
      <t xml:space="preserve">  Physiological and Mental Health</t>
    </r>
    <phoneticPr fontId="1" type="noConversion"/>
  </si>
  <si>
    <r>
      <rPr>
        <sz val="12"/>
        <rFont val="標楷體"/>
        <family val="4"/>
        <charset val="136"/>
      </rPr>
      <t>社會心理學</t>
    </r>
    <r>
      <rPr>
        <sz val="12"/>
        <rFont val="Times New Roman"/>
        <family val="1"/>
      </rPr>
      <t xml:space="preserve"> Social Psychology</t>
    </r>
    <phoneticPr fontId="1" type="noConversion"/>
  </si>
  <si>
    <r>
      <rPr>
        <sz val="12"/>
        <rFont val="標楷體"/>
        <family val="4"/>
        <charset val="136"/>
      </rPr>
      <t>文化領域</t>
    </r>
    <r>
      <rPr>
        <sz val="12"/>
        <rFont val="Times New Roman"/>
        <family val="1"/>
      </rPr>
      <t xml:space="preserve"> Cultural Studies</t>
    </r>
    <phoneticPr fontId="1" type="noConversion"/>
  </si>
  <si>
    <r>
      <rPr>
        <sz val="12"/>
        <rFont val="標楷體"/>
        <family val="4"/>
        <charset val="136"/>
      </rPr>
      <t>時間、空間、多元文化</t>
    </r>
    <r>
      <rPr>
        <sz val="12"/>
        <rFont val="Times New Roman"/>
        <family val="1"/>
      </rPr>
      <t xml:space="preserve"> Multi-cultures</t>
    </r>
    <phoneticPr fontId="1" type="noConversion"/>
  </si>
  <si>
    <t>★</t>
    <phoneticPr fontId="1" type="noConversion"/>
  </si>
  <si>
    <r>
      <rPr>
        <sz val="12"/>
        <rFont val="標楷體"/>
        <family val="4"/>
        <charset val="136"/>
      </rPr>
      <t>全民國防教育軍事訓練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國防科技</t>
    </r>
    <r>
      <rPr>
        <sz val="12"/>
        <rFont val="Times New Roman"/>
        <family val="1"/>
      </rPr>
      <t>All-out Defense Education Military Training - Defense Technology</t>
    </r>
    <phoneticPr fontId="1" type="noConversion"/>
  </si>
  <si>
    <t>電腦課程
定錨課程</t>
    <phoneticPr fontId="1" type="noConversion"/>
  </si>
  <si>
    <r>
      <t xml:space="preserve">社群媒體經營 </t>
    </r>
    <r>
      <rPr>
        <sz val="12"/>
        <rFont val="Times New Roman"/>
        <family val="1"/>
      </rPr>
      <t>Social media management</t>
    </r>
    <phoneticPr fontId="1" type="noConversion"/>
  </si>
  <si>
    <t>「網頁設計」及「社群媒體製作」為服務學習課程。</t>
    <phoneticPr fontId="1" type="noConversion"/>
  </si>
  <si>
    <t>電腦課程內含
「服務學習」</t>
    <phoneticPr fontId="1" type="noConversion"/>
  </si>
  <si>
    <t>八</t>
    <phoneticPr fontId="1" type="noConversion"/>
  </si>
  <si>
    <t>有關「生活與服務」畢業門檻之相關規定，依照中臺科技大學「生活與服務」畢業門檻施行細則之規定辦理。</t>
    <phoneticPr fontId="1" type="noConversion"/>
  </si>
  <si>
    <t>大學部學生，需依「中臺科技大學學術倫理教育課程實施要點」完成「學術倫理教育」相關課程修習後，提交任課老師列入成績考核。</t>
    <phoneticPr fontId="1" type="noConversion"/>
  </si>
  <si>
    <t>☆電腦課程內含
「服務學習」</t>
    <phoneticPr fontId="1" type="noConversion"/>
  </si>
  <si>
    <r>
      <rPr>
        <b/>
        <sz val="12"/>
        <rFont val="標楷體"/>
        <family val="4"/>
        <charset val="136"/>
      </rPr>
      <t>★院共同核心必修課程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標楷體"/>
        <family val="4"/>
        <charset val="136"/>
      </rPr>
      <t>☆文化創生學分學程</t>
    </r>
    <phoneticPr fontId="1" type="noConversion"/>
  </si>
  <si>
    <t>企業管理</t>
    <phoneticPr fontId="1" type="noConversion"/>
  </si>
  <si>
    <t>資訊科技</t>
    <phoneticPr fontId="1" type="noConversion"/>
  </si>
  <si>
    <r>
      <t>社群媒體製作</t>
    </r>
    <r>
      <rPr>
        <sz val="12"/>
        <rFont val="Times New Roman"/>
        <family val="1"/>
      </rPr>
      <t xml:space="preserve"> Creation and Post-Production of Social Media Content</t>
    </r>
    <phoneticPr fontId="1" type="noConversion"/>
  </si>
  <si>
    <r>
      <rPr>
        <sz val="12"/>
        <rFont val="標楷體"/>
        <family val="4"/>
        <charset val="136"/>
      </rPr>
      <t>資管證照實務導入</t>
    </r>
    <r>
      <rPr>
        <sz val="12"/>
        <rFont val="Times New Roman"/>
        <family val="1"/>
      </rPr>
      <t xml:space="preserve"> MIS License Practice Introduction</t>
    </r>
  </si>
  <si>
    <r>
      <rPr>
        <sz val="12"/>
        <rFont val="標楷體"/>
        <family val="4"/>
        <charset val="136"/>
      </rPr>
      <t>研究方法</t>
    </r>
    <r>
      <rPr>
        <sz val="12"/>
        <rFont val="Times New Roman"/>
        <family val="1"/>
      </rPr>
      <t xml:space="preserve"> Research Method</t>
    </r>
    <phoneticPr fontId="1" type="noConversion"/>
  </si>
  <si>
    <r>
      <rPr>
        <sz val="12"/>
        <rFont val="標楷體"/>
        <family val="4"/>
        <charset val="136"/>
      </rPr>
      <t>健康產業管理學</t>
    </r>
    <r>
      <rPr>
        <sz val="12"/>
        <rFont val="Times New Roman"/>
        <family val="1"/>
      </rPr>
      <t xml:space="preserve"> Management in Health Industry </t>
    </r>
    <phoneticPr fontId="1" type="noConversion"/>
  </si>
  <si>
    <r>
      <t xml:space="preserve">電子商務 </t>
    </r>
    <r>
      <rPr>
        <sz val="12"/>
        <rFont val="Times New Roman"/>
        <family val="1"/>
      </rPr>
      <t>Electronic Commerce</t>
    </r>
    <phoneticPr fontId="1" type="noConversion"/>
  </si>
  <si>
    <r>
      <t xml:space="preserve">網路行銷 </t>
    </r>
    <r>
      <rPr>
        <sz val="12"/>
        <rFont val="Times New Roman"/>
        <family val="1"/>
      </rPr>
      <t>Internet Marketing</t>
    </r>
    <phoneticPr fontId="1" type="noConversion"/>
  </si>
  <si>
    <r>
      <t xml:space="preserve">跨境電商實務 </t>
    </r>
    <r>
      <rPr>
        <sz val="12"/>
        <rFont val="Times New Roman"/>
        <family val="1"/>
      </rPr>
      <t>The Practice of Cross-Border eCommerce</t>
    </r>
    <phoneticPr fontId="1" type="noConversion"/>
  </si>
  <si>
    <r>
      <rPr>
        <sz val="12"/>
        <rFont val="標楷體"/>
        <family val="4"/>
        <charset val="136"/>
      </rPr>
      <t>專案管理</t>
    </r>
    <r>
      <rPr>
        <sz val="12"/>
        <rFont val="Times New Roman"/>
        <family val="1"/>
      </rPr>
      <t xml:space="preserve"> Project Management</t>
    </r>
    <phoneticPr fontId="1" type="noConversion"/>
  </si>
  <si>
    <r>
      <rPr>
        <sz val="10"/>
        <rFont val="標楷體"/>
        <family val="4"/>
        <charset val="136"/>
      </rPr>
      <t>電腦課程</t>
    </r>
  </si>
  <si>
    <r>
      <rPr>
        <sz val="12"/>
        <rFont val="標楷體"/>
        <family val="4"/>
        <charset val="136"/>
      </rPr>
      <t>應用統計學</t>
    </r>
    <r>
      <rPr>
        <sz val="12"/>
        <rFont val="Times New Roman"/>
        <family val="1"/>
      </rPr>
      <t xml:space="preserve"> Applied Statistics</t>
    </r>
    <phoneticPr fontId="1" type="noConversion"/>
  </si>
  <si>
    <r>
      <rPr>
        <sz val="12"/>
        <rFont val="標楷體"/>
        <family val="4"/>
        <charset val="136"/>
      </rPr>
      <t>法律學概論</t>
    </r>
    <r>
      <rPr>
        <sz val="12"/>
        <rFont val="Times New Roman"/>
        <family val="1"/>
      </rPr>
      <t xml:space="preserve">  Introduction to Law</t>
    </r>
    <phoneticPr fontId="1" type="noConversion"/>
  </si>
  <si>
    <t>電腦課程
學術倫理課程</t>
  </si>
  <si>
    <r>
      <rPr>
        <b/>
        <sz val="16"/>
        <rFont val="標楷體"/>
        <family val="4"/>
        <charset val="136"/>
      </rPr>
      <t>中臺科技大學大學部四年制日間部資訊管理系</t>
    </r>
    <r>
      <rPr>
        <b/>
        <sz val="16"/>
        <rFont val="Times New Roman"/>
        <family val="1"/>
      </rPr>
      <t>110</t>
    </r>
    <r>
      <rPr>
        <b/>
        <sz val="16"/>
        <rFont val="標楷體"/>
        <family val="4"/>
        <charset val="136"/>
      </rPr>
      <t>學年度入學課程標準表</t>
    </r>
    <phoneticPr fontId="1" type="noConversion"/>
  </si>
  <si>
    <r>
      <rPr>
        <b/>
        <sz val="12"/>
        <rFont val="標楷體"/>
        <family val="4"/>
        <charset val="136"/>
      </rPr>
      <t>專業必修</t>
    </r>
    <phoneticPr fontId="1" type="noConversion"/>
  </si>
  <si>
    <r>
      <rPr>
        <b/>
        <sz val="12"/>
        <rFont val="標楷體"/>
        <family val="4"/>
        <charset val="136"/>
      </rPr>
      <t>核心基礎</t>
    </r>
    <phoneticPr fontId="1" type="noConversion"/>
  </si>
  <si>
    <r>
      <rPr>
        <sz val="12"/>
        <rFont val="標楷體"/>
        <family val="4"/>
        <charset val="136"/>
      </rPr>
      <t>程式設計</t>
    </r>
    <r>
      <rPr>
        <sz val="12"/>
        <rFont val="Times New Roman"/>
        <family val="1"/>
      </rPr>
      <t xml:space="preserve"> Computer Programming</t>
    </r>
    <phoneticPr fontId="1" type="noConversion"/>
  </si>
  <si>
    <r>
      <rPr>
        <sz val="10"/>
        <rFont val="標楷體"/>
        <family val="4"/>
        <charset val="136"/>
      </rPr>
      <t>電腦課程</t>
    </r>
    <phoneticPr fontId="1" type="noConversion"/>
  </si>
  <si>
    <r>
      <rPr>
        <sz val="12"/>
        <rFont val="標楷體"/>
        <family val="4"/>
        <charset val="136"/>
      </rPr>
      <t>物件導向程式設計</t>
    </r>
    <r>
      <rPr>
        <sz val="12"/>
        <rFont val="Times New Roman"/>
        <family val="1"/>
      </rPr>
      <t xml:space="preserve"> Object Oriented Programming</t>
    </r>
    <phoneticPr fontId="1" type="noConversion"/>
  </si>
  <si>
    <r>
      <rPr>
        <sz val="12"/>
        <rFont val="標楷體"/>
        <family val="4"/>
        <charset val="136"/>
      </rPr>
      <t>經濟學</t>
    </r>
    <r>
      <rPr>
        <sz val="12"/>
        <rFont val="Times New Roman"/>
        <family val="1"/>
      </rPr>
      <t xml:space="preserve"> Economics</t>
    </r>
  </si>
  <si>
    <r>
      <rPr>
        <sz val="12"/>
        <rFont val="標楷體"/>
        <family val="4"/>
        <charset val="136"/>
      </rPr>
      <t>計算機網路</t>
    </r>
    <r>
      <rPr>
        <sz val="12"/>
        <rFont val="Times New Roman"/>
        <family val="1"/>
      </rPr>
      <t xml:space="preserve"> Computer Network</t>
    </r>
  </si>
  <si>
    <r>
      <rPr>
        <sz val="12"/>
        <rFont val="標楷體"/>
        <family val="4"/>
        <charset val="136"/>
      </rPr>
      <t>管理學</t>
    </r>
    <r>
      <rPr>
        <sz val="12"/>
        <rFont val="Times New Roman"/>
        <family val="1"/>
      </rPr>
      <t xml:space="preserve"> Management</t>
    </r>
  </si>
  <si>
    <r>
      <rPr>
        <sz val="12"/>
        <rFont val="標楷體"/>
        <family val="4"/>
        <charset val="136"/>
      </rPr>
      <t>統計學</t>
    </r>
    <r>
      <rPr>
        <sz val="12"/>
        <rFont val="Times New Roman"/>
        <family val="1"/>
      </rPr>
      <t xml:space="preserve"> Statistics</t>
    </r>
    <phoneticPr fontId="1" type="noConversion"/>
  </si>
  <si>
    <r>
      <rPr>
        <sz val="12"/>
        <rFont val="標楷體"/>
        <family val="4"/>
        <charset val="136"/>
      </rPr>
      <t>資料結構</t>
    </r>
    <r>
      <rPr>
        <sz val="12"/>
        <rFont val="Times New Roman"/>
        <family val="1"/>
      </rPr>
      <t xml:space="preserve"> Data Structure</t>
    </r>
    <phoneticPr fontId="1" type="noConversion"/>
  </si>
  <si>
    <r>
      <rPr>
        <sz val="12"/>
        <rFont val="標楷體"/>
        <family val="4"/>
        <charset val="136"/>
      </rPr>
      <t>管理資訊系統</t>
    </r>
    <r>
      <rPr>
        <sz val="12"/>
        <rFont val="Times New Roman"/>
        <family val="1"/>
      </rPr>
      <t xml:space="preserve"> Management Information System</t>
    </r>
    <phoneticPr fontId="1" type="noConversion"/>
  </si>
  <si>
    <r>
      <rPr>
        <sz val="12"/>
        <rFont val="標楷體"/>
        <family val="4"/>
        <charset val="136"/>
      </rP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 Database System (I)</t>
    </r>
    <phoneticPr fontId="1" type="noConversion"/>
  </si>
  <si>
    <r>
      <rPr>
        <sz val="12"/>
        <rFont val="標楷體"/>
        <family val="4"/>
        <charset val="136"/>
      </rP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 Database System (II)</t>
    </r>
    <phoneticPr fontId="1" type="noConversion"/>
  </si>
  <si>
    <r>
      <rPr>
        <sz val="12"/>
        <rFont val="標楷體"/>
        <family val="4"/>
        <charset val="136"/>
      </rPr>
      <t>會計學</t>
    </r>
    <r>
      <rPr>
        <sz val="12"/>
        <rFont val="Times New Roman"/>
        <family val="1"/>
      </rPr>
      <t xml:space="preserve"> Accounting</t>
    </r>
    <phoneticPr fontId="1" type="noConversion"/>
  </si>
  <si>
    <r>
      <rPr>
        <sz val="12"/>
        <rFont val="標楷體"/>
        <family val="4"/>
        <charset val="136"/>
      </rPr>
      <t>會計資訊分析與決策</t>
    </r>
    <r>
      <rPr>
        <sz val="12"/>
        <rFont val="Times New Roman"/>
        <family val="1"/>
      </rPr>
      <t xml:space="preserve"> Analysis and Decision of Accounting Information</t>
    </r>
    <phoneticPr fontId="1" type="noConversion"/>
  </si>
  <si>
    <r>
      <rPr>
        <sz val="12"/>
        <rFont val="標楷體"/>
        <family val="4"/>
        <charset val="136"/>
      </rPr>
      <t>系統分析與設計</t>
    </r>
    <r>
      <rPr>
        <sz val="12"/>
        <rFont val="Times New Roman"/>
        <family val="1"/>
      </rPr>
      <t xml:space="preserve"> SystemAnalysis and Design</t>
    </r>
  </si>
  <si>
    <r>
      <rPr>
        <sz val="12"/>
        <rFont val="標楷體"/>
        <family val="4"/>
        <charset val="136"/>
      </rPr>
      <t>行銷管理</t>
    </r>
    <r>
      <rPr>
        <sz val="12"/>
        <rFont val="Times New Roman"/>
        <family val="1"/>
      </rPr>
      <t xml:space="preserve"> Marketing Management</t>
    </r>
  </si>
  <si>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(3)</t>
    </r>
    <phoneticPr fontId="1" type="noConversion"/>
  </si>
  <si>
    <r>
      <rPr>
        <b/>
        <sz val="12"/>
        <rFont val="標楷體"/>
        <family val="4"/>
        <charset val="136"/>
      </rPr>
      <t>核心專業</t>
    </r>
    <phoneticPr fontId="1" type="noConversion"/>
  </si>
  <si>
    <r>
      <rPr>
        <sz val="12"/>
        <rFont val="標楷體"/>
        <family val="4"/>
        <charset val="136"/>
      </rPr>
      <t>企業概論與企業倫理</t>
    </r>
    <r>
      <rPr>
        <sz val="12"/>
        <rFont val="Times New Roman"/>
        <family val="1"/>
      </rPr>
      <t xml:space="preserve"> Introduction to Business and Business Ethics</t>
    </r>
    <phoneticPr fontId="1" type="noConversion"/>
  </si>
  <si>
    <r>
      <rPr>
        <sz val="12"/>
        <rFont val="標楷體"/>
        <family val="4"/>
        <charset val="136"/>
      </rPr>
      <t>網頁資料庫程式設計</t>
    </r>
    <r>
      <rPr>
        <sz val="12"/>
        <rFont val="Times New Roman"/>
        <family val="1"/>
      </rPr>
      <t xml:space="preserve"> Web Database Programming</t>
    </r>
    <phoneticPr fontId="1" type="noConversion"/>
  </si>
  <si>
    <r>
      <rPr>
        <sz val="12"/>
        <rFont val="標楷體"/>
        <family val="4"/>
        <charset val="136"/>
      </rPr>
      <t>企業資源規劃</t>
    </r>
    <r>
      <rPr>
        <sz val="12"/>
        <rFont val="Times New Roman"/>
        <family val="1"/>
      </rPr>
      <t xml:space="preserve"> Enterprise Resource Planning</t>
    </r>
    <phoneticPr fontId="1" type="noConversion"/>
  </si>
  <si>
    <r>
      <rPr>
        <sz val="12"/>
        <rFont val="標楷體"/>
        <family val="4"/>
        <charset val="136"/>
      </rPr>
      <t>資管專題研究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)Project Research(I)</t>
    </r>
    <phoneticPr fontId="1" type="noConversion"/>
  </si>
  <si>
    <r>
      <rPr>
        <sz val="12"/>
        <rFont val="標楷體"/>
        <family val="4"/>
        <charset val="136"/>
      </rPr>
      <t>資管專題研究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 Project Research(II)</t>
    </r>
    <phoneticPr fontId="1" type="noConversion"/>
  </si>
  <si>
    <r>
      <rPr>
        <sz val="12"/>
        <rFont val="標楷體"/>
        <family val="4"/>
        <charset val="136"/>
      </rPr>
      <t>資訊安全</t>
    </r>
    <r>
      <rPr>
        <sz val="12"/>
        <rFont val="Times New Roman"/>
        <family val="1"/>
      </rPr>
      <t xml:space="preserve"> Information Security</t>
    </r>
    <phoneticPr fontId="1" type="noConversion"/>
  </si>
  <si>
    <r>
      <t>旅館業管理與實務</t>
    </r>
    <r>
      <rPr>
        <sz val="12"/>
        <rFont val="Times New Roman"/>
        <family val="1"/>
      </rPr>
      <t xml:space="preserve"> Hospitality Management and Practice</t>
    </r>
    <phoneticPr fontId="1" type="noConversion"/>
  </si>
  <si>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(4)</t>
    </r>
    <phoneticPr fontId="1" type="noConversion"/>
  </si>
  <si>
    <r>
      <rPr>
        <b/>
        <sz val="12"/>
        <rFont val="標楷體"/>
        <family val="4"/>
        <charset val="136"/>
      </rPr>
      <t>專業必修小計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二</t>
    </r>
    <r>
      <rPr>
        <b/>
        <sz val="12"/>
        <rFont val="Times New Roman"/>
        <family val="1"/>
      </rPr>
      <t>)=</t>
    </r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(3)+(4)</t>
    </r>
    <phoneticPr fontId="1" type="noConversion"/>
  </si>
  <si>
    <r>
      <rPr>
        <b/>
        <sz val="12"/>
        <rFont val="標楷體"/>
        <family val="4"/>
        <charset val="136"/>
      </rPr>
      <t>必修合計</t>
    </r>
    <r>
      <rPr>
        <b/>
        <sz val="12"/>
        <rFont val="Times New Roman"/>
        <family val="1"/>
      </rPr>
      <t>(A)=</t>
    </r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</t>
    </r>
    <r>
      <rPr>
        <b/>
        <sz val="12"/>
        <rFont val="Times New Roman"/>
        <family val="1"/>
      </rPr>
      <t>)+(</t>
    </r>
    <r>
      <rPr>
        <b/>
        <sz val="12"/>
        <rFont val="標楷體"/>
        <family val="4"/>
        <charset val="136"/>
      </rPr>
      <t>二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</si>
  <si>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標楷體"/>
        <family val="4"/>
        <charset val="136"/>
      </rPr>
      <t>博學
涵養</t>
    </r>
    <phoneticPr fontId="1" type="noConversion"/>
  </si>
  <si>
    <r>
      <rPr>
        <sz val="12"/>
        <rFont val="標楷體"/>
        <family val="4"/>
        <charset val="136"/>
      </rPr>
      <t>發展通識</t>
    </r>
    <r>
      <rPr>
        <sz val="12"/>
        <rFont val="Times New Roman"/>
        <family val="1"/>
      </rPr>
      <t xml:space="preserve"> Advanced General Education </t>
    </r>
    <phoneticPr fontId="1" type="noConversion"/>
  </si>
  <si>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(5)</t>
    </r>
    <phoneticPr fontId="1" type="noConversion"/>
  </si>
  <si>
    <r>
      <rPr>
        <b/>
        <sz val="12"/>
        <rFont val="標楷體"/>
        <family val="4"/>
        <charset val="136"/>
      </rPr>
      <t>專業選修</t>
    </r>
    <phoneticPr fontId="1" type="noConversion"/>
  </si>
  <si>
    <r>
      <rPr>
        <sz val="12"/>
        <rFont val="標楷體"/>
        <family val="4"/>
        <charset val="136"/>
      </rPr>
      <t>行動通信程式設計</t>
    </r>
    <r>
      <rPr>
        <sz val="12"/>
        <rFont val="Times New Roman"/>
        <family val="1"/>
      </rPr>
      <t xml:space="preserve"> Mobile Programming</t>
    </r>
    <phoneticPr fontId="1" type="noConversion"/>
  </si>
  <si>
    <r>
      <t>Linux</t>
    </r>
    <r>
      <rPr>
        <sz val="12"/>
        <rFont val="標楷體"/>
        <family val="4"/>
        <charset val="136"/>
      </rPr>
      <t>作業系統</t>
    </r>
    <r>
      <rPr>
        <sz val="12"/>
        <rFont val="Times New Roman"/>
        <family val="1"/>
      </rPr>
      <t xml:space="preserve"> Linux Operating System</t>
    </r>
    <phoneticPr fontId="1" type="noConversion"/>
  </si>
  <si>
    <r>
      <t xml:space="preserve">電商平台應用 </t>
    </r>
    <r>
      <rPr>
        <sz val="12"/>
        <rFont val="Times New Roman"/>
        <family val="1"/>
      </rPr>
      <t>Business Application on eCommerce Platform</t>
    </r>
    <phoneticPr fontId="1" type="noConversion"/>
  </si>
  <si>
    <r>
      <rPr>
        <sz val="12"/>
        <rFont val="標楷體"/>
        <family val="4"/>
        <charset val="136"/>
      </rPr>
      <t>軟體工程概論</t>
    </r>
    <r>
      <rPr>
        <sz val="12"/>
        <rFont val="Times New Roman"/>
        <family val="1"/>
      </rPr>
      <t xml:space="preserve"> Software Engineering Concept</t>
    </r>
  </si>
  <si>
    <r>
      <t xml:space="preserve">服務智慧與資訊科技應用實務 </t>
    </r>
    <r>
      <rPr>
        <sz val="12"/>
        <rFont val="Times New Roman"/>
        <family val="1"/>
      </rPr>
      <t>Service Intelligence and IT Application Practice</t>
    </r>
    <phoneticPr fontId="1" type="noConversion"/>
  </si>
  <si>
    <r>
      <rPr>
        <sz val="12"/>
        <rFont val="標楷體"/>
        <family val="4"/>
        <charset val="136"/>
      </rPr>
      <t>網頁設計</t>
    </r>
    <r>
      <rPr>
        <sz val="12"/>
        <rFont val="Times New Roman"/>
        <family val="1"/>
      </rPr>
      <t xml:space="preserve"> Web Design</t>
    </r>
    <phoneticPr fontId="1" type="noConversion"/>
  </si>
  <si>
    <r>
      <t>機器學習</t>
    </r>
    <r>
      <rPr>
        <sz val="12"/>
        <rFont val="Times New Roman"/>
        <family val="1"/>
      </rPr>
      <t xml:space="preserve"> Machine Learning</t>
    </r>
    <phoneticPr fontId="1" type="noConversion"/>
  </si>
  <si>
    <r>
      <t>大數據概論</t>
    </r>
    <r>
      <rPr>
        <sz val="12"/>
        <rFont val="Times New Roman"/>
        <family val="1"/>
      </rPr>
      <t xml:space="preserve"> Introduction to Big Data</t>
    </r>
    <phoneticPr fontId="1" type="noConversion"/>
  </si>
  <si>
    <r>
      <rPr>
        <sz val="12"/>
        <rFont val="標楷體"/>
        <family val="4"/>
        <charset val="136"/>
      </rPr>
      <t>顧客關係管理</t>
    </r>
    <r>
      <rPr>
        <sz val="12"/>
        <rFont val="Times New Roman"/>
        <family val="1"/>
      </rPr>
      <t xml:space="preserve"> Customer Relationship Management</t>
    </r>
    <phoneticPr fontId="1" type="noConversion"/>
  </si>
  <si>
    <r>
      <rPr>
        <sz val="12"/>
        <rFont val="標楷體"/>
        <family val="4"/>
        <charset val="136"/>
      </rPr>
      <t>財務管理資訊系統</t>
    </r>
    <r>
      <rPr>
        <sz val="12"/>
        <rFont val="Times New Roman"/>
        <family val="1"/>
      </rPr>
      <t xml:space="preserve"> Financial Management Information System</t>
    </r>
    <phoneticPr fontId="1" type="noConversion"/>
  </si>
  <si>
    <r>
      <t xml:space="preserve">旅館資訊系統與操作實務 </t>
    </r>
    <r>
      <rPr>
        <sz val="12"/>
        <rFont val="Times New Roman"/>
        <family val="1"/>
      </rPr>
      <t>Hospitality Information System</t>
    </r>
    <phoneticPr fontId="1" type="noConversion"/>
  </si>
  <si>
    <r>
      <rPr>
        <sz val="12"/>
        <rFont val="標楷體"/>
        <family val="4"/>
        <charset val="136"/>
      </rPr>
      <t>知識管理</t>
    </r>
    <r>
      <rPr>
        <sz val="12"/>
        <rFont val="Times New Roman"/>
        <family val="1"/>
      </rPr>
      <t xml:space="preserve"> Knowledge Management</t>
    </r>
  </si>
  <si>
    <r>
      <rPr>
        <sz val="12"/>
        <rFont val="標楷體"/>
        <family val="4"/>
        <charset val="136"/>
      </rPr>
      <t>生產管理資訊系統</t>
    </r>
    <r>
      <rPr>
        <sz val="12"/>
        <rFont val="Times New Roman"/>
        <family val="1"/>
      </rPr>
      <t xml:space="preserve"> Production Management  Information System</t>
    </r>
    <phoneticPr fontId="1" type="noConversion"/>
  </si>
  <si>
    <r>
      <rPr>
        <sz val="12"/>
        <rFont val="標楷體"/>
        <family val="4"/>
        <charset val="136"/>
      </rPr>
      <t>金融科技與區塊鏈導論</t>
    </r>
    <r>
      <rPr>
        <sz val="12"/>
        <rFont val="Times New Roman"/>
        <family val="4"/>
      </rPr>
      <t xml:space="preserve"> Introduction of FinTech and Blockchain</t>
    </r>
    <phoneticPr fontId="1" type="noConversion"/>
  </si>
  <si>
    <r>
      <t>實習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Practical Training</t>
    </r>
    <phoneticPr fontId="1" type="noConversion"/>
  </si>
  <si>
    <r>
      <rPr>
        <sz val="9"/>
        <rFont val="標楷體"/>
        <family val="4"/>
        <charset val="136"/>
      </rPr>
      <t>校外實習，實習至少</t>
    </r>
    <r>
      <rPr>
        <sz val="9"/>
        <rFont val="Times New Roman"/>
        <family val="1"/>
      </rPr>
      <t>18</t>
    </r>
    <r>
      <rPr>
        <sz val="9"/>
        <rFont val="標楷體"/>
        <family val="4"/>
        <charset val="136"/>
      </rPr>
      <t>週以上。</t>
    </r>
    <phoneticPr fontId="1" type="noConversion"/>
  </si>
  <si>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(6)</t>
    </r>
    <phoneticPr fontId="1" type="noConversion"/>
  </si>
  <si>
    <r>
      <t>1100308</t>
    </r>
    <r>
      <rPr>
        <sz val="10"/>
        <rFont val="標楷體"/>
        <family val="4"/>
        <charset val="136"/>
      </rPr>
      <t xml:space="preserve">系課程委員會會議通過
</t>
    </r>
    <r>
      <rPr>
        <sz val="10"/>
        <rFont val="Times New Roman"/>
        <family val="1"/>
      </rPr>
      <t>1100323</t>
    </r>
    <r>
      <rPr>
        <sz val="10"/>
        <rFont val="標楷體"/>
        <family val="4"/>
        <charset val="136"/>
      </rPr>
      <t xml:space="preserve">院課程委員會會議通過
</t>
    </r>
    <r>
      <rPr>
        <sz val="10"/>
        <rFont val="Times New Roman"/>
        <family val="1"/>
      </rPr>
      <t>1100331</t>
    </r>
    <r>
      <rPr>
        <sz val="10"/>
        <rFont val="標楷體"/>
        <family val="4"/>
        <charset val="136"/>
      </rPr>
      <t xml:space="preserve">校課程委員會會議通過
</t>
    </r>
    <r>
      <rPr>
        <sz val="10"/>
        <rFont val="Times New Roman"/>
        <family val="1"/>
      </rPr>
      <t>1100916</t>
    </r>
    <r>
      <rPr>
        <sz val="10"/>
        <rFont val="標楷體"/>
        <family val="4"/>
        <charset val="136"/>
      </rPr>
      <t xml:space="preserve">系課程委員會會議修訂通過
</t>
    </r>
    <r>
      <rPr>
        <sz val="10"/>
        <rFont val="Times New Roman"/>
        <family val="1"/>
      </rPr>
      <t>1100927</t>
    </r>
    <r>
      <rPr>
        <sz val="10"/>
        <rFont val="標楷體"/>
        <family val="4"/>
        <charset val="136"/>
      </rPr>
      <t xml:space="preserve">院課程委員會會議修訂通過
</t>
    </r>
    <r>
      <rPr>
        <sz val="10"/>
        <rFont val="Times New Roman"/>
        <family val="1"/>
      </rPr>
      <t>1101006</t>
    </r>
    <r>
      <rPr>
        <sz val="10"/>
        <rFont val="標楷體"/>
        <family val="4"/>
        <charset val="136"/>
      </rPr>
      <t xml:space="preserve">校課程委員會會議修訂通過
</t>
    </r>
    <r>
      <rPr>
        <sz val="10"/>
        <rFont val="Times New Roman"/>
        <family val="1"/>
      </rPr>
      <t>1110223</t>
    </r>
    <r>
      <rPr>
        <sz val="10"/>
        <rFont val="標楷體"/>
        <family val="4"/>
        <charset val="136"/>
      </rPr>
      <t xml:space="preserve">系課程委員會會議修訂通過
</t>
    </r>
    <r>
      <rPr>
        <sz val="10"/>
        <rFont val="Times New Roman"/>
        <family val="1"/>
      </rPr>
      <t>1110307</t>
    </r>
    <r>
      <rPr>
        <sz val="10"/>
        <rFont val="標楷體"/>
        <family val="4"/>
        <charset val="136"/>
      </rPr>
      <t xml:space="preserve">院課程委員會會議修訂通過
</t>
    </r>
    <r>
      <rPr>
        <sz val="10"/>
        <rFont val="Times New Roman"/>
        <family val="1"/>
      </rPr>
      <t>1110316</t>
    </r>
    <r>
      <rPr>
        <sz val="10"/>
        <rFont val="標楷體"/>
        <family val="4"/>
        <charset val="136"/>
      </rPr>
      <t xml:space="preserve">校課程委員會會議修訂通過
</t>
    </r>
    <r>
      <rPr>
        <sz val="10"/>
        <rFont val="Times New Roman"/>
        <family val="1"/>
      </rPr>
      <t>1110922</t>
    </r>
    <r>
      <rPr>
        <sz val="10"/>
        <rFont val="標楷體"/>
        <family val="4"/>
        <charset val="136"/>
      </rPr>
      <t xml:space="preserve">院課程委員會會議修訂通過
</t>
    </r>
    <r>
      <rPr>
        <sz val="10"/>
        <rFont val="Times New Roman"/>
        <family val="1"/>
      </rPr>
      <t>1111012</t>
    </r>
    <r>
      <rPr>
        <sz val="10"/>
        <rFont val="標楷體"/>
        <family val="4"/>
        <charset val="136"/>
      </rPr>
      <t xml:space="preserve">校課程委員會會議修訂通過
</t>
    </r>
    <r>
      <rPr>
        <sz val="10"/>
        <rFont val="Times New Roman"/>
        <family val="4"/>
      </rPr>
      <t>1120315</t>
    </r>
    <r>
      <rPr>
        <sz val="10"/>
        <rFont val="標楷體"/>
        <family val="4"/>
        <charset val="136"/>
      </rPr>
      <t xml:space="preserve">校課程委員會會議修訂通過
</t>
    </r>
    <r>
      <rPr>
        <sz val="10"/>
        <rFont val="Times New Roman"/>
        <family val="4"/>
      </rPr>
      <t>1121025</t>
    </r>
    <r>
      <rPr>
        <sz val="10"/>
        <rFont val="標楷體"/>
        <family val="4"/>
        <charset val="136"/>
      </rPr>
      <t>校課程委員會會議修訂通過</t>
    </r>
    <phoneticPr fontId="1" type="noConversion"/>
  </si>
  <si>
    <r>
      <rPr>
        <sz val="12"/>
        <rFont val="標楷體"/>
        <family val="4"/>
        <charset val="136"/>
      </rPr>
      <t>最低畢業學分為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學分，必修</t>
    </r>
    <r>
      <rPr>
        <u/>
        <sz val="12"/>
        <rFont val="Times New Roman"/>
        <family val="1"/>
      </rPr>
      <t>88</t>
    </r>
    <r>
      <rPr>
        <sz val="12"/>
        <rFont val="標楷體"/>
        <family val="4"/>
        <charset val="136"/>
      </rPr>
      <t>學分【含基本素養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文學領域與文化領域各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、軍訓與體育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學分、專業必修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學分】，博學涵養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學分，選修至少</t>
    </r>
    <r>
      <rPr>
        <u/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學分（其中專業選修至少</t>
    </r>
    <r>
      <rPr>
        <u/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學分）。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</si>
</sst>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16"/>
      <name val="標楷體"/>
      <family val="4"/>
      <charset val="136"/>
    </font>
    <font>
      <b/>
      <sz val="10"/>
      <name val="Times New Roman"/>
      <family val="1"/>
    </font>
    <font>
      <b/>
      <sz val="16"/>
      <name val="Times New Roman"/>
      <family val="4"/>
      <charset val="136"/>
    </font>
    <font>
      <sz val="10"/>
      <name val="Times New Roman"/>
      <family val="4"/>
    </font>
    <font>
      <sz val="12"/>
      <name val="Times New Roman"/>
      <family val="4"/>
      <charset val="136"/>
    </font>
    <font>
      <sz val="9"/>
      <name val="標楷體"/>
      <family val="4"/>
      <charset val="136"/>
    </font>
    <font>
      <sz val="12"/>
      <name val="Times New Roman"/>
      <family val="4"/>
    </font>
    <font>
      <sz val="9"/>
      <name val="Times New Roman"/>
      <family val="4"/>
      <charset val="136"/>
    </font>
    <font>
      <sz val="9"/>
      <name val="Times New Roman"/>
      <family val="1"/>
    </font>
    <font>
      <u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2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shrinkToFit="1"/>
    </xf>
    <xf numFmtId="0" fontId="3" fillId="7" borderId="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21" xfId="0" applyFont="1" applyBorder="1">
      <alignment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61" xfId="0" applyFont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16" xfId="0" applyFont="1" applyBorder="1" applyAlignment="1">
      <alignment horizontal="left" vertical="center" wrapText="1" shrinkToFit="1"/>
    </xf>
    <xf numFmtId="0" fontId="3" fillId="2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vertical="center" shrinkToFit="1"/>
    </xf>
    <xf numFmtId="0" fontId="2" fillId="0" borderId="21" xfId="0" applyFont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 shrinkToFit="1"/>
    </xf>
    <xf numFmtId="0" fontId="2" fillId="7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shrinkToFit="1"/>
    </xf>
    <xf numFmtId="0" fontId="2" fillId="8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 shrinkToFi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37" xfId="0" applyFont="1" applyBorder="1" applyAlignment="1">
      <alignment horizontal="center" wrapText="1" shrinkToFit="1"/>
    </xf>
    <xf numFmtId="0" fontId="2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0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3" fillId="0" borderId="43" xfId="0" applyFont="1" applyBorder="1" applyAlignment="1">
      <alignment horizontal="center" vertical="center" textRotation="255" wrapText="1" shrinkToFit="1"/>
    </xf>
    <xf numFmtId="0" fontId="3" fillId="0" borderId="16" xfId="0" applyFont="1" applyBorder="1" applyAlignment="1">
      <alignment horizontal="center" vertical="center" textRotation="255" wrapText="1" shrinkToFit="1"/>
    </xf>
    <xf numFmtId="0" fontId="3" fillId="0" borderId="2" xfId="0" applyFont="1" applyBorder="1" applyAlignment="1">
      <alignment horizontal="center" vertical="center" textRotation="255" wrapText="1" shrinkToFit="1"/>
    </xf>
    <xf numFmtId="0" fontId="3" fillId="0" borderId="50" xfId="0" applyFont="1" applyBorder="1" applyAlignment="1">
      <alignment horizontal="center" vertical="center" textRotation="255" wrapText="1" shrinkToFi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2" fillId="0" borderId="52" xfId="0" applyFont="1" applyBorder="1">
      <alignment vertical="center"/>
    </xf>
    <xf numFmtId="0" fontId="2" fillId="0" borderId="53" xfId="0" applyFont="1" applyBorder="1">
      <alignment vertical="center"/>
    </xf>
    <xf numFmtId="0" fontId="8" fillId="0" borderId="55" xfId="0" applyFont="1" applyBorder="1" applyAlignment="1">
      <alignment horizontal="right" vertical="center" wrapText="1"/>
    </xf>
    <xf numFmtId="0" fontId="8" fillId="0" borderId="57" xfId="0" applyFont="1" applyBorder="1" applyAlignment="1">
      <alignment horizontal="right" vertical="center" wrapText="1"/>
    </xf>
    <xf numFmtId="0" fontId="8" fillId="0" borderId="58" xfId="0" applyFont="1" applyBorder="1" applyAlignment="1">
      <alignment horizontal="righ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0"/>
  <sheetViews>
    <sheetView tabSelected="1" view="pageBreakPreview" zoomScaleNormal="89" zoomScaleSheetLayoutView="100" workbookViewId="0">
      <selection activeCell="B87" sqref="B87:V87"/>
    </sheetView>
  </sheetViews>
  <sheetFormatPr defaultColWidth="9" defaultRowHeight="15.75"/>
  <cols>
    <col min="1" max="1" width="4" style="17" customWidth="1"/>
    <col min="2" max="2" width="6.875" style="18" customWidth="1"/>
    <col min="3" max="3" width="35.875" style="19" customWidth="1"/>
    <col min="4" max="5" width="5.375" style="20" customWidth="1"/>
    <col min="6" max="21" width="5.375" style="3" customWidth="1"/>
    <col min="22" max="22" width="12.75" style="3" customWidth="1"/>
    <col min="23" max="16384" width="9" style="3"/>
  </cols>
  <sheetData>
    <row r="1" spans="1:22" ht="25.5" customHeight="1">
      <c r="A1" s="146" t="s">
        <v>73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8"/>
    </row>
    <row r="2" spans="1:22" ht="188.25" customHeight="1" thickBot="1">
      <c r="A2" s="149" t="s">
        <v>124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1"/>
    </row>
    <row r="3" spans="1:22" ht="15.75" customHeight="1">
      <c r="A3" s="152" t="s">
        <v>20</v>
      </c>
      <c r="B3" s="153"/>
      <c r="C3" s="156" t="s">
        <v>21</v>
      </c>
      <c r="D3" s="159" t="s">
        <v>22</v>
      </c>
      <c r="E3" s="162" t="s">
        <v>0</v>
      </c>
      <c r="F3" s="165" t="s">
        <v>1</v>
      </c>
      <c r="G3" s="165"/>
      <c r="H3" s="165"/>
      <c r="I3" s="165"/>
      <c r="J3" s="165" t="s">
        <v>2</v>
      </c>
      <c r="K3" s="165"/>
      <c r="L3" s="165"/>
      <c r="M3" s="165"/>
      <c r="N3" s="165" t="s">
        <v>3</v>
      </c>
      <c r="O3" s="165"/>
      <c r="P3" s="165"/>
      <c r="Q3" s="165"/>
      <c r="R3" s="165" t="s">
        <v>4</v>
      </c>
      <c r="S3" s="165"/>
      <c r="T3" s="165"/>
      <c r="U3" s="165"/>
      <c r="V3" s="166" t="s">
        <v>5</v>
      </c>
    </row>
    <row r="4" spans="1:22">
      <c r="A4" s="140"/>
      <c r="B4" s="141"/>
      <c r="C4" s="157"/>
      <c r="D4" s="160"/>
      <c r="E4" s="163"/>
      <c r="F4" s="139" t="s">
        <v>6</v>
      </c>
      <c r="G4" s="139"/>
      <c r="H4" s="139" t="s">
        <v>7</v>
      </c>
      <c r="I4" s="139"/>
      <c r="J4" s="139" t="s">
        <v>6</v>
      </c>
      <c r="K4" s="139"/>
      <c r="L4" s="139" t="s">
        <v>7</v>
      </c>
      <c r="M4" s="139"/>
      <c r="N4" s="139" t="s">
        <v>6</v>
      </c>
      <c r="O4" s="139"/>
      <c r="P4" s="139" t="s">
        <v>7</v>
      </c>
      <c r="Q4" s="139"/>
      <c r="R4" s="139" t="s">
        <v>6</v>
      </c>
      <c r="S4" s="139"/>
      <c r="T4" s="139" t="s">
        <v>7</v>
      </c>
      <c r="U4" s="139"/>
      <c r="V4" s="167"/>
    </row>
    <row r="5" spans="1:22" ht="17.25" thickBot="1">
      <c r="A5" s="154"/>
      <c r="B5" s="155"/>
      <c r="C5" s="158"/>
      <c r="D5" s="161"/>
      <c r="E5" s="164"/>
      <c r="F5" s="21" t="s">
        <v>8</v>
      </c>
      <c r="G5" s="21" t="s">
        <v>9</v>
      </c>
      <c r="H5" s="21" t="s">
        <v>8</v>
      </c>
      <c r="I5" s="21" t="s">
        <v>9</v>
      </c>
      <c r="J5" s="21" t="s">
        <v>8</v>
      </c>
      <c r="K5" s="21" t="s">
        <v>9</v>
      </c>
      <c r="L5" s="21" t="s">
        <v>8</v>
      </c>
      <c r="M5" s="21" t="s">
        <v>9</v>
      </c>
      <c r="N5" s="21" t="s">
        <v>8</v>
      </c>
      <c r="O5" s="21" t="s">
        <v>9</v>
      </c>
      <c r="P5" s="21" t="s">
        <v>8</v>
      </c>
      <c r="Q5" s="21" t="s">
        <v>9</v>
      </c>
      <c r="R5" s="21" t="s">
        <v>8</v>
      </c>
      <c r="S5" s="21" t="s">
        <v>9</v>
      </c>
      <c r="T5" s="21" t="s">
        <v>8</v>
      </c>
      <c r="U5" s="21" t="s">
        <v>9</v>
      </c>
      <c r="V5" s="168"/>
    </row>
    <row r="6" spans="1:22" ht="21.2" customHeight="1">
      <c r="A6" s="140" t="s">
        <v>29</v>
      </c>
      <c r="B6" s="141"/>
      <c r="C6" s="47" t="s">
        <v>30</v>
      </c>
      <c r="D6" s="2">
        <f>E6</f>
        <v>2</v>
      </c>
      <c r="E6" s="2">
        <f>SUM(F6:U6)</f>
        <v>2</v>
      </c>
      <c r="F6" s="4">
        <v>2</v>
      </c>
      <c r="G6" s="4"/>
      <c r="H6" s="4"/>
      <c r="I6" s="4"/>
      <c r="J6" s="2"/>
      <c r="K6" s="2"/>
      <c r="L6" s="2"/>
      <c r="M6" s="2"/>
      <c r="N6" s="4"/>
      <c r="O6" s="4"/>
      <c r="P6" s="4"/>
      <c r="Q6" s="4"/>
      <c r="R6" s="2"/>
      <c r="S6" s="2"/>
      <c r="T6" s="2"/>
      <c r="U6" s="2"/>
      <c r="V6" s="9"/>
    </row>
    <row r="7" spans="1:22" ht="21.2" customHeight="1">
      <c r="A7" s="140"/>
      <c r="B7" s="141"/>
      <c r="C7" s="47" t="s">
        <v>31</v>
      </c>
      <c r="D7" s="2">
        <f t="shared" ref="D7:D14" si="0">E7</f>
        <v>2</v>
      </c>
      <c r="E7" s="2">
        <f t="shared" ref="E7:E22" si="1">SUM(F7:U7)</f>
        <v>2</v>
      </c>
      <c r="F7" s="4">
        <v>2</v>
      </c>
      <c r="G7" s="4"/>
      <c r="H7" s="4"/>
      <c r="I7" s="4"/>
      <c r="J7" s="2"/>
      <c r="K7" s="2"/>
      <c r="L7" s="2"/>
      <c r="M7" s="2"/>
      <c r="N7" s="4"/>
      <c r="O7" s="4"/>
      <c r="P7" s="4"/>
      <c r="Q7" s="4"/>
      <c r="R7" s="2"/>
      <c r="S7" s="2"/>
      <c r="T7" s="2"/>
      <c r="U7" s="2"/>
      <c r="V7" s="9"/>
    </row>
    <row r="8" spans="1:22" ht="32.25">
      <c r="A8" s="140"/>
      <c r="B8" s="141"/>
      <c r="C8" s="47" t="s">
        <v>32</v>
      </c>
      <c r="D8" s="2">
        <v>3</v>
      </c>
      <c r="E8" s="2">
        <v>3</v>
      </c>
      <c r="F8" s="4">
        <v>3</v>
      </c>
      <c r="G8" s="4"/>
      <c r="H8" s="4"/>
      <c r="I8" s="4"/>
      <c r="J8" s="2"/>
      <c r="K8" s="2"/>
      <c r="L8" s="2"/>
      <c r="M8" s="2"/>
      <c r="N8" s="4"/>
      <c r="O8" s="4"/>
      <c r="P8" s="4"/>
      <c r="Q8" s="4"/>
      <c r="R8" s="2"/>
      <c r="S8" s="2"/>
      <c r="T8" s="2"/>
      <c r="U8" s="2"/>
      <c r="V8" s="32" t="s">
        <v>50</v>
      </c>
    </row>
    <row r="9" spans="1:22" ht="21.2" customHeight="1">
      <c r="A9" s="140"/>
      <c r="B9" s="141"/>
      <c r="C9" s="47" t="s">
        <v>40</v>
      </c>
      <c r="D9" s="2">
        <f t="shared" si="0"/>
        <v>2</v>
      </c>
      <c r="E9" s="2">
        <f t="shared" si="1"/>
        <v>2</v>
      </c>
      <c r="F9" s="4"/>
      <c r="G9" s="4"/>
      <c r="H9" s="4">
        <v>2</v>
      </c>
      <c r="I9" s="4"/>
      <c r="J9" s="2"/>
      <c r="K9" s="2"/>
      <c r="L9" s="2"/>
      <c r="M9" s="2"/>
      <c r="N9" s="4"/>
      <c r="O9" s="4"/>
      <c r="P9" s="4"/>
      <c r="Q9" s="4"/>
      <c r="R9" s="2"/>
      <c r="S9" s="2"/>
      <c r="T9" s="2"/>
      <c r="U9" s="2"/>
      <c r="V9" s="9"/>
    </row>
    <row r="10" spans="1:22" ht="21.2" customHeight="1">
      <c r="A10" s="140"/>
      <c r="B10" s="141"/>
      <c r="C10" s="46" t="s">
        <v>46</v>
      </c>
      <c r="D10" s="1">
        <f>E10</f>
        <v>2</v>
      </c>
      <c r="E10" s="1">
        <f>SUM(F10:U10)</f>
        <v>2</v>
      </c>
      <c r="F10" s="5"/>
      <c r="G10" s="5"/>
      <c r="H10" s="5"/>
      <c r="I10" s="5"/>
      <c r="J10" s="1"/>
      <c r="K10" s="1"/>
      <c r="L10" s="1"/>
      <c r="M10" s="1"/>
      <c r="N10" s="5"/>
      <c r="O10" s="5"/>
      <c r="P10" s="5">
        <v>2</v>
      </c>
      <c r="Q10" s="5"/>
      <c r="R10" s="1"/>
      <c r="S10" s="1"/>
      <c r="T10" s="1"/>
      <c r="U10" s="1"/>
      <c r="V10" s="10"/>
    </row>
    <row r="11" spans="1:22" ht="21.2" customHeight="1">
      <c r="A11" s="140"/>
      <c r="B11" s="141"/>
      <c r="C11" s="47" t="s">
        <v>41</v>
      </c>
      <c r="D11" s="2">
        <f t="shared" si="0"/>
        <v>2</v>
      </c>
      <c r="E11" s="2">
        <f t="shared" si="1"/>
        <v>2</v>
      </c>
      <c r="F11" s="4">
        <v>2</v>
      </c>
      <c r="G11" s="4"/>
      <c r="H11" s="4"/>
      <c r="I11" s="4"/>
      <c r="J11" s="2"/>
      <c r="K11" s="2"/>
      <c r="L11" s="2"/>
      <c r="M11" s="2"/>
      <c r="N11" s="4"/>
      <c r="O11" s="4"/>
      <c r="P11" s="4"/>
      <c r="Q11" s="4"/>
      <c r="R11" s="2"/>
      <c r="S11" s="2"/>
      <c r="T11" s="2"/>
      <c r="U11" s="2"/>
      <c r="V11" s="9"/>
    </row>
    <row r="12" spans="1:22" ht="21.2" customHeight="1">
      <c r="A12" s="140"/>
      <c r="B12" s="141"/>
      <c r="C12" s="47" t="s">
        <v>42</v>
      </c>
      <c r="D12" s="2">
        <f t="shared" si="0"/>
        <v>2</v>
      </c>
      <c r="E12" s="2">
        <f t="shared" si="1"/>
        <v>2</v>
      </c>
      <c r="F12" s="4"/>
      <c r="G12" s="4"/>
      <c r="H12" s="4">
        <v>2</v>
      </c>
      <c r="I12" s="4"/>
      <c r="J12" s="2"/>
      <c r="K12" s="2"/>
      <c r="L12" s="2"/>
      <c r="M12" s="2"/>
      <c r="N12" s="4"/>
      <c r="O12" s="4"/>
      <c r="P12" s="4"/>
      <c r="Q12" s="4"/>
      <c r="R12" s="2"/>
      <c r="S12" s="2"/>
      <c r="T12" s="2"/>
      <c r="U12" s="2"/>
      <c r="V12" s="9"/>
    </row>
    <row r="13" spans="1:22" ht="21.2" customHeight="1">
      <c r="A13" s="140"/>
      <c r="B13" s="141"/>
      <c r="C13" s="47" t="s">
        <v>43</v>
      </c>
      <c r="D13" s="2">
        <f t="shared" si="0"/>
        <v>2</v>
      </c>
      <c r="E13" s="2">
        <f t="shared" si="1"/>
        <v>2</v>
      </c>
      <c r="F13" s="4"/>
      <c r="G13" s="4"/>
      <c r="H13" s="4">
        <v>2</v>
      </c>
      <c r="I13" s="4"/>
      <c r="J13" s="2"/>
      <c r="K13" s="2"/>
      <c r="L13" s="2"/>
      <c r="M13" s="2"/>
      <c r="N13" s="4"/>
      <c r="O13" s="4"/>
      <c r="P13" s="4"/>
      <c r="Q13" s="4"/>
      <c r="R13" s="2"/>
      <c r="S13" s="2"/>
      <c r="T13" s="2"/>
      <c r="U13" s="2"/>
      <c r="V13" s="9"/>
    </row>
    <row r="14" spans="1:22" ht="32.25">
      <c r="A14" s="140"/>
      <c r="B14" s="141"/>
      <c r="C14" s="47" t="s">
        <v>44</v>
      </c>
      <c r="D14" s="2">
        <f t="shared" si="0"/>
        <v>2</v>
      </c>
      <c r="E14" s="2">
        <f t="shared" si="1"/>
        <v>2</v>
      </c>
      <c r="F14" s="4"/>
      <c r="G14" s="4"/>
      <c r="H14" s="4"/>
      <c r="I14" s="4"/>
      <c r="J14" s="2">
        <v>2</v>
      </c>
      <c r="K14" s="2"/>
      <c r="L14" s="2"/>
      <c r="M14" s="2"/>
      <c r="N14" s="4"/>
      <c r="O14" s="4"/>
      <c r="P14" s="4"/>
      <c r="Q14" s="4"/>
      <c r="R14" s="2"/>
      <c r="S14" s="2"/>
      <c r="T14" s="2"/>
      <c r="U14" s="2"/>
      <c r="V14" s="9"/>
    </row>
    <row r="15" spans="1:22" ht="21.2" customHeight="1">
      <c r="A15" s="140"/>
      <c r="B15" s="141"/>
      <c r="C15" s="46" t="s">
        <v>45</v>
      </c>
      <c r="D15" s="1">
        <f>E15</f>
        <v>2</v>
      </c>
      <c r="E15" s="1">
        <f t="shared" si="1"/>
        <v>2</v>
      </c>
      <c r="F15" s="5"/>
      <c r="G15" s="5"/>
      <c r="H15" s="5"/>
      <c r="I15" s="5"/>
      <c r="J15" s="1"/>
      <c r="K15" s="1"/>
      <c r="L15" s="1">
        <v>2</v>
      </c>
      <c r="M15" s="1"/>
      <c r="N15" s="5"/>
      <c r="O15" s="5"/>
      <c r="P15" s="5"/>
      <c r="Q15" s="5"/>
      <c r="R15" s="1"/>
      <c r="S15" s="1"/>
      <c r="T15" s="1"/>
      <c r="U15" s="1"/>
      <c r="V15" s="10"/>
    </row>
    <row r="16" spans="1:22" ht="21.2" customHeight="1">
      <c r="A16" s="140"/>
      <c r="B16" s="141"/>
      <c r="C16" s="46" t="s">
        <v>47</v>
      </c>
      <c r="D16" s="1">
        <f>E16</f>
        <v>2</v>
      </c>
      <c r="E16" s="1">
        <f t="shared" si="1"/>
        <v>2</v>
      </c>
      <c r="F16" s="5"/>
      <c r="G16" s="5"/>
      <c r="H16" s="5"/>
      <c r="I16" s="5"/>
      <c r="J16" s="1"/>
      <c r="K16" s="1"/>
      <c r="L16" s="1"/>
      <c r="M16" s="1"/>
      <c r="N16" s="5">
        <v>2</v>
      </c>
      <c r="O16" s="5"/>
      <c r="P16" s="5"/>
      <c r="Q16" s="5"/>
      <c r="R16" s="1"/>
      <c r="S16" s="1"/>
      <c r="T16" s="1"/>
      <c r="U16" s="1"/>
      <c r="V16" s="10"/>
    </row>
    <row r="17" spans="1:22" ht="21.2" customHeight="1">
      <c r="A17" s="140"/>
      <c r="B17" s="141"/>
      <c r="C17" s="46" t="s">
        <v>71</v>
      </c>
      <c r="D17" s="1">
        <f>E17</f>
        <v>2</v>
      </c>
      <c r="E17" s="1">
        <f t="shared" si="1"/>
        <v>2</v>
      </c>
      <c r="F17" s="5"/>
      <c r="G17" s="5"/>
      <c r="H17" s="5"/>
      <c r="I17" s="5"/>
      <c r="J17" s="1"/>
      <c r="K17" s="1"/>
      <c r="L17" s="1"/>
      <c r="M17" s="1"/>
      <c r="N17" s="5">
        <v>2</v>
      </c>
      <c r="O17" s="5"/>
      <c r="P17" s="5"/>
      <c r="Q17" s="5"/>
      <c r="R17" s="1"/>
      <c r="S17" s="1"/>
      <c r="T17" s="1"/>
      <c r="U17" s="1"/>
      <c r="V17" s="10"/>
    </row>
    <row r="18" spans="1:22" ht="21.2" customHeight="1">
      <c r="A18" s="142"/>
      <c r="B18" s="143"/>
      <c r="C18" s="23" t="s">
        <v>10</v>
      </c>
      <c r="D18" s="49">
        <f t="shared" ref="D18:U18" si="2">SUM(D6:D17)</f>
        <v>25</v>
      </c>
      <c r="E18" s="49">
        <f t="shared" si="2"/>
        <v>25</v>
      </c>
      <c r="F18" s="6">
        <f t="shared" si="2"/>
        <v>9</v>
      </c>
      <c r="G18" s="6">
        <f t="shared" si="2"/>
        <v>0</v>
      </c>
      <c r="H18" s="6">
        <f t="shared" si="2"/>
        <v>6</v>
      </c>
      <c r="I18" s="6">
        <f t="shared" si="2"/>
        <v>0</v>
      </c>
      <c r="J18" s="49">
        <f t="shared" si="2"/>
        <v>2</v>
      </c>
      <c r="K18" s="49">
        <f t="shared" si="2"/>
        <v>0</v>
      </c>
      <c r="L18" s="49">
        <f t="shared" si="2"/>
        <v>2</v>
      </c>
      <c r="M18" s="49">
        <f t="shared" si="2"/>
        <v>0</v>
      </c>
      <c r="N18" s="6">
        <f t="shared" si="2"/>
        <v>4</v>
      </c>
      <c r="O18" s="6">
        <f t="shared" si="2"/>
        <v>0</v>
      </c>
      <c r="P18" s="6">
        <f t="shared" si="2"/>
        <v>2</v>
      </c>
      <c r="Q18" s="6">
        <f t="shared" si="2"/>
        <v>0</v>
      </c>
      <c r="R18" s="49">
        <f t="shared" si="2"/>
        <v>0</v>
      </c>
      <c r="S18" s="49">
        <f t="shared" si="2"/>
        <v>0</v>
      </c>
      <c r="T18" s="49">
        <f t="shared" si="2"/>
        <v>0</v>
      </c>
      <c r="U18" s="49">
        <f t="shared" si="2"/>
        <v>0</v>
      </c>
      <c r="V18" s="11"/>
    </row>
    <row r="19" spans="1:22" ht="44.1" customHeight="1">
      <c r="A19" s="144" t="s">
        <v>11</v>
      </c>
      <c r="B19" s="145"/>
      <c r="C19" s="33" t="s">
        <v>49</v>
      </c>
      <c r="D19" s="1">
        <v>0</v>
      </c>
      <c r="E19" s="1">
        <f t="shared" si="1"/>
        <v>2</v>
      </c>
      <c r="F19" s="5">
        <v>2</v>
      </c>
      <c r="G19" s="5"/>
      <c r="H19" s="5"/>
      <c r="I19" s="5"/>
      <c r="J19" s="1"/>
      <c r="K19" s="1"/>
      <c r="L19" s="1"/>
      <c r="M19" s="1"/>
      <c r="N19" s="5"/>
      <c r="O19" s="5"/>
      <c r="P19" s="5"/>
      <c r="Q19" s="5"/>
      <c r="R19" s="1"/>
      <c r="S19" s="1"/>
      <c r="T19" s="1"/>
      <c r="U19" s="1"/>
      <c r="V19" s="12"/>
    </row>
    <row r="20" spans="1:22" ht="21.2" customHeight="1">
      <c r="A20" s="140"/>
      <c r="B20" s="141"/>
      <c r="C20" s="22" t="s">
        <v>12</v>
      </c>
      <c r="D20" s="1">
        <v>1</v>
      </c>
      <c r="E20" s="1">
        <f t="shared" si="1"/>
        <v>2</v>
      </c>
      <c r="F20" s="5">
        <v>2</v>
      </c>
      <c r="G20" s="5"/>
      <c r="H20" s="5"/>
      <c r="I20" s="5"/>
      <c r="J20" s="1"/>
      <c r="K20" s="1"/>
      <c r="L20" s="1"/>
      <c r="M20" s="1"/>
      <c r="N20" s="5"/>
      <c r="O20" s="5"/>
      <c r="P20" s="5"/>
      <c r="Q20" s="5"/>
      <c r="R20" s="1"/>
      <c r="S20" s="1"/>
      <c r="T20" s="1"/>
      <c r="U20" s="1"/>
      <c r="V20" s="12"/>
    </row>
    <row r="21" spans="1:22" ht="21.2" customHeight="1">
      <c r="A21" s="140"/>
      <c r="B21" s="141"/>
      <c r="C21" s="22" t="s">
        <v>13</v>
      </c>
      <c r="D21" s="1">
        <v>1</v>
      </c>
      <c r="E21" s="1">
        <f t="shared" si="1"/>
        <v>2</v>
      </c>
      <c r="F21" s="5"/>
      <c r="G21" s="5"/>
      <c r="H21" s="5">
        <v>2</v>
      </c>
      <c r="I21" s="5"/>
      <c r="J21" s="1"/>
      <c r="K21" s="1"/>
      <c r="L21" s="1"/>
      <c r="M21" s="1"/>
      <c r="N21" s="5"/>
      <c r="O21" s="5"/>
      <c r="P21" s="5"/>
      <c r="Q21" s="5"/>
      <c r="R21" s="1"/>
      <c r="S21" s="1"/>
      <c r="T21" s="1"/>
      <c r="U21" s="1"/>
      <c r="V21" s="12"/>
    </row>
    <row r="22" spans="1:22" ht="21.2" customHeight="1">
      <c r="A22" s="140"/>
      <c r="B22" s="141"/>
      <c r="C22" s="22" t="s">
        <v>36</v>
      </c>
      <c r="D22" s="1">
        <v>0</v>
      </c>
      <c r="E22" s="1">
        <f t="shared" si="1"/>
        <v>2</v>
      </c>
      <c r="F22" s="5"/>
      <c r="G22" s="5"/>
      <c r="H22" s="5"/>
      <c r="I22" s="5"/>
      <c r="K22" s="1"/>
      <c r="L22" s="1">
        <v>2</v>
      </c>
      <c r="M22" s="1"/>
      <c r="N22" s="5"/>
      <c r="O22" s="5"/>
      <c r="P22" s="5"/>
      <c r="Q22" s="5"/>
      <c r="R22" s="1"/>
      <c r="S22" s="1"/>
      <c r="T22" s="1"/>
      <c r="U22" s="1"/>
      <c r="V22" s="12"/>
    </row>
    <row r="23" spans="1:22" ht="21.2" customHeight="1">
      <c r="A23" s="142"/>
      <c r="B23" s="143"/>
      <c r="C23" s="23" t="s">
        <v>33</v>
      </c>
      <c r="D23" s="49">
        <f t="shared" ref="D23:U23" si="3">SUM(D19:D22)</f>
        <v>2</v>
      </c>
      <c r="E23" s="49">
        <f t="shared" si="3"/>
        <v>8</v>
      </c>
      <c r="F23" s="6">
        <f t="shared" si="3"/>
        <v>4</v>
      </c>
      <c r="G23" s="6">
        <f t="shared" si="3"/>
        <v>0</v>
      </c>
      <c r="H23" s="6">
        <f t="shared" si="3"/>
        <v>2</v>
      </c>
      <c r="I23" s="6">
        <f t="shared" si="3"/>
        <v>0</v>
      </c>
      <c r="J23" s="49">
        <f t="shared" si="3"/>
        <v>0</v>
      </c>
      <c r="K23" s="49">
        <f t="shared" si="3"/>
        <v>0</v>
      </c>
      <c r="L23" s="49">
        <f t="shared" si="3"/>
        <v>2</v>
      </c>
      <c r="M23" s="49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49">
        <f t="shared" si="3"/>
        <v>0</v>
      </c>
      <c r="S23" s="49">
        <f t="shared" si="3"/>
        <v>0</v>
      </c>
      <c r="T23" s="49">
        <f t="shared" si="3"/>
        <v>0</v>
      </c>
      <c r="U23" s="49">
        <f t="shared" si="3"/>
        <v>0</v>
      </c>
      <c r="V23" s="11"/>
    </row>
    <row r="24" spans="1:22" ht="21.2" customHeight="1" thickBot="1">
      <c r="A24" s="96" t="s">
        <v>34</v>
      </c>
      <c r="B24" s="97"/>
      <c r="C24" s="98"/>
      <c r="D24" s="7">
        <f t="shared" ref="D24:U24" si="4">SUM(D23,D18)</f>
        <v>27</v>
      </c>
      <c r="E24" s="7">
        <f t="shared" si="4"/>
        <v>33</v>
      </c>
      <c r="F24" s="34">
        <f t="shared" si="4"/>
        <v>13</v>
      </c>
      <c r="G24" s="34">
        <f t="shared" si="4"/>
        <v>0</v>
      </c>
      <c r="H24" s="34">
        <f t="shared" si="4"/>
        <v>8</v>
      </c>
      <c r="I24" s="34">
        <f t="shared" si="4"/>
        <v>0</v>
      </c>
      <c r="J24" s="7">
        <f t="shared" si="4"/>
        <v>2</v>
      </c>
      <c r="K24" s="7">
        <f t="shared" si="4"/>
        <v>0</v>
      </c>
      <c r="L24" s="7">
        <f t="shared" si="4"/>
        <v>4</v>
      </c>
      <c r="M24" s="7">
        <f t="shared" si="4"/>
        <v>0</v>
      </c>
      <c r="N24" s="34">
        <f t="shared" si="4"/>
        <v>4</v>
      </c>
      <c r="O24" s="34">
        <f t="shared" si="4"/>
        <v>0</v>
      </c>
      <c r="P24" s="34">
        <f t="shared" si="4"/>
        <v>2</v>
      </c>
      <c r="Q24" s="34">
        <f t="shared" si="4"/>
        <v>0</v>
      </c>
      <c r="R24" s="7">
        <f t="shared" si="4"/>
        <v>0</v>
      </c>
      <c r="S24" s="7">
        <f t="shared" si="4"/>
        <v>0</v>
      </c>
      <c r="T24" s="7">
        <f t="shared" si="4"/>
        <v>0</v>
      </c>
      <c r="U24" s="7">
        <f t="shared" si="4"/>
        <v>0</v>
      </c>
      <c r="V24" s="27"/>
    </row>
    <row r="25" spans="1:22" ht="21.2" customHeight="1">
      <c r="A25" s="99" t="s">
        <v>74</v>
      </c>
      <c r="B25" s="102" t="s">
        <v>75</v>
      </c>
      <c r="C25" s="47" t="s">
        <v>76</v>
      </c>
      <c r="D25" s="2">
        <f>E25</f>
        <v>3</v>
      </c>
      <c r="E25" s="2">
        <f>SUM(F25:U25)</f>
        <v>3</v>
      </c>
      <c r="F25" s="4"/>
      <c r="G25" s="4"/>
      <c r="H25" s="4">
        <v>3</v>
      </c>
      <c r="I25" s="4"/>
      <c r="J25" s="2"/>
      <c r="K25" s="2"/>
      <c r="L25" s="2"/>
      <c r="M25" s="2"/>
      <c r="N25" s="4"/>
      <c r="O25" s="4"/>
      <c r="P25" s="4"/>
      <c r="Q25" s="4"/>
      <c r="R25" s="2"/>
      <c r="S25" s="2"/>
      <c r="T25" s="2"/>
      <c r="U25" s="2"/>
      <c r="V25" s="9" t="s">
        <v>77</v>
      </c>
    </row>
    <row r="26" spans="1:22" ht="32.25">
      <c r="A26" s="100"/>
      <c r="B26" s="103"/>
      <c r="C26" s="47" t="s">
        <v>78</v>
      </c>
      <c r="D26" s="2">
        <f t="shared" ref="D26:D34" si="5">E26</f>
        <v>3</v>
      </c>
      <c r="E26" s="2">
        <f t="shared" ref="E26:E34" si="6">SUM(F26:U26)</f>
        <v>3</v>
      </c>
      <c r="F26" s="4"/>
      <c r="G26" s="4"/>
      <c r="H26" s="4"/>
      <c r="I26" s="4"/>
      <c r="J26" s="2">
        <v>3</v>
      </c>
      <c r="K26" s="2"/>
      <c r="L26" s="2"/>
      <c r="M26" s="2"/>
      <c r="N26" s="4"/>
      <c r="O26" s="4"/>
      <c r="P26" s="4"/>
      <c r="Q26" s="4"/>
      <c r="R26" s="2"/>
      <c r="S26" s="2"/>
      <c r="T26" s="2"/>
      <c r="U26" s="2"/>
      <c r="V26" s="9" t="s">
        <v>69</v>
      </c>
    </row>
    <row r="27" spans="1:22" ht="21.2" customHeight="1">
      <c r="A27" s="100"/>
      <c r="B27" s="103"/>
      <c r="C27" s="47" t="s">
        <v>79</v>
      </c>
      <c r="D27" s="2">
        <f t="shared" si="5"/>
        <v>3</v>
      </c>
      <c r="E27" s="2">
        <f t="shared" si="6"/>
        <v>3</v>
      </c>
      <c r="F27" s="4">
        <v>3</v>
      </c>
      <c r="G27" s="4"/>
      <c r="H27" s="4"/>
      <c r="I27" s="4"/>
      <c r="J27" s="2"/>
      <c r="K27" s="2"/>
      <c r="L27" s="2"/>
      <c r="M27" s="2"/>
      <c r="N27" s="4"/>
      <c r="O27" s="4"/>
      <c r="P27" s="4"/>
      <c r="Q27" s="4"/>
      <c r="R27" s="2"/>
      <c r="S27" s="2"/>
      <c r="T27" s="2"/>
      <c r="U27" s="2"/>
      <c r="V27" s="9"/>
    </row>
    <row r="28" spans="1:22" ht="21.2" customHeight="1">
      <c r="A28" s="100"/>
      <c r="B28" s="103"/>
      <c r="C28" s="47" t="s">
        <v>80</v>
      </c>
      <c r="D28" s="2">
        <v>3</v>
      </c>
      <c r="E28" s="2">
        <v>3</v>
      </c>
      <c r="F28" s="4"/>
      <c r="G28" s="4"/>
      <c r="H28" s="4">
        <v>3</v>
      </c>
      <c r="I28" s="4"/>
      <c r="J28" s="2"/>
      <c r="K28" s="2"/>
      <c r="L28" s="2"/>
      <c r="M28" s="2"/>
      <c r="N28" s="4"/>
      <c r="O28" s="4"/>
      <c r="P28" s="4"/>
      <c r="Q28" s="4"/>
      <c r="R28" s="2"/>
      <c r="S28" s="2"/>
      <c r="T28" s="2"/>
      <c r="U28" s="2"/>
      <c r="V28" s="9" t="s">
        <v>69</v>
      </c>
    </row>
    <row r="29" spans="1:22" ht="21.2" customHeight="1">
      <c r="A29" s="100"/>
      <c r="B29" s="103"/>
      <c r="C29" s="47" t="s">
        <v>81</v>
      </c>
      <c r="D29" s="2">
        <f t="shared" si="5"/>
        <v>3</v>
      </c>
      <c r="E29" s="2">
        <f t="shared" si="6"/>
        <v>3</v>
      </c>
      <c r="F29" s="4"/>
      <c r="G29" s="4"/>
      <c r="H29" s="4">
        <v>3</v>
      </c>
      <c r="I29" s="4"/>
      <c r="J29" s="2"/>
      <c r="K29" s="2"/>
      <c r="L29" s="2"/>
      <c r="M29" s="2"/>
      <c r="N29" s="4"/>
      <c r="O29" s="4"/>
      <c r="P29" s="4"/>
      <c r="Q29" s="4"/>
      <c r="R29" s="2"/>
      <c r="S29" s="2"/>
      <c r="T29" s="2"/>
      <c r="U29" s="2"/>
      <c r="V29" s="32" t="s">
        <v>48</v>
      </c>
    </row>
    <row r="30" spans="1:22" ht="21.2" customHeight="1">
      <c r="A30" s="100"/>
      <c r="B30" s="103"/>
      <c r="C30" s="47" t="s">
        <v>82</v>
      </c>
      <c r="D30" s="2">
        <f>E30</f>
        <v>3</v>
      </c>
      <c r="E30" s="2">
        <f>SUM(F30:U30)</f>
        <v>3</v>
      </c>
      <c r="F30" s="4"/>
      <c r="G30" s="4"/>
      <c r="H30" s="4"/>
      <c r="I30" s="4"/>
      <c r="J30" s="2">
        <v>3</v>
      </c>
      <c r="K30" s="2"/>
      <c r="L30" s="2"/>
      <c r="M30" s="2"/>
      <c r="N30" s="4"/>
      <c r="O30" s="4"/>
      <c r="P30" s="4"/>
      <c r="Q30" s="4"/>
      <c r="R30" s="2"/>
      <c r="S30" s="2"/>
      <c r="T30" s="2"/>
      <c r="U30" s="2"/>
      <c r="V30" s="32"/>
    </row>
    <row r="31" spans="1:22" ht="21.2" customHeight="1">
      <c r="A31" s="100"/>
      <c r="B31" s="103"/>
      <c r="C31" s="47" t="s">
        <v>83</v>
      </c>
      <c r="D31" s="2">
        <f t="shared" si="5"/>
        <v>3</v>
      </c>
      <c r="E31" s="2">
        <f t="shared" si="6"/>
        <v>3</v>
      </c>
      <c r="F31" s="4"/>
      <c r="G31" s="4"/>
      <c r="H31" s="4"/>
      <c r="I31" s="4"/>
      <c r="J31" s="2">
        <v>3</v>
      </c>
      <c r="K31" s="2"/>
      <c r="L31" s="2"/>
      <c r="M31" s="2"/>
      <c r="N31" s="4"/>
      <c r="O31" s="4"/>
      <c r="P31" s="4"/>
      <c r="Q31" s="4"/>
      <c r="R31" s="2"/>
      <c r="S31" s="2"/>
      <c r="T31" s="2"/>
      <c r="U31" s="2"/>
      <c r="V31" s="9" t="s">
        <v>69</v>
      </c>
    </row>
    <row r="32" spans="1:22" ht="32.25">
      <c r="A32" s="100"/>
      <c r="B32" s="103"/>
      <c r="C32" s="47" t="s">
        <v>84</v>
      </c>
      <c r="D32" s="2">
        <f t="shared" si="5"/>
        <v>3</v>
      </c>
      <c r="E32" s="2">
        <f t="shared" si="6"/>
        <v>3</v>
      </c>
      <c r="F32" s="4"/>
      <c r="G32" s="4"/>
      <c r="H32" s="4"/>
      <c r="I32" s="4"/>
      <c r="J32" s="2"/>
      <c r="K32" s="2"/>
      <c r="L32" s="2"/>
      <c r="M32" s="2"/>
      <c r="N32" s="4">
        <v>3</v>
      </c>
      <c r="O32" s="4"/>
      <c r="P32" s="4"/>
      <c r="Q32" s="4"/>
      <c r="R32" s="2"/>
      <c r="S32" s="2"/>
      <c r="T32" s="2"/>
      <c r="U32" s="2"/>
      <c r="V32" s="32" t="s">
        <v>19</v>
      </c>
    </row>
    <row r="33" spans="1:22" ht="21.2" customHeight="1">
      <c r="A33" s="100"/>
      <c r="B33" s="103"/>
      <c r="C33" s="47" t="s">
        <v>85</v>
      </c>
      <c r="D33" s="2">
        <f t="shared" si="5"/>
        <v>3</v>
      </c>
      <c r="E33" s="2">
        <f t="shared" si="6"/>
        <v>3</v>
      </c>
      <c r="F33" s="4"/>
      <c r="G33" s="4"/>
      <c r="H33" s="4"/>
      <c r="I33" s="4"/>
      <c r="J33" s="2">
        <v>3</v>
      </c>
      <c r="K33" s="2"/>
      <c r="L33" s="2"/>
      <c r="M33" s="2"/>
      <c r="N33" s="4"/>
      <c r="O33" s="4"/>
      <c r="P33" s="4"/>
      <c r="Q33" s="4"/>
      <c r="R33" s="2"/>
      <c r="S33" s="2"/>
      <c r="T33" s="2"/>
      <c r="U33" s="2"/>
      <c r="V33" s="9" t="s">
        <v>69</v>
      </c>
    </row>
    <row r="34" spans="1:22" ht="21.2" customHeight="1">
      <c r="A34" s="100"/>
      <c r="B34" s="103"/>
      <c r="C34" s="47" t="s">
        <v>86</v>
      </c>
      <c r="D34" s="2">
        <f t="shared" si="5"/>
        <v>3</v>
      </c>
      <c r="E34" s="2">
        <f t="shared" si="6"/>
        <v>3</v>
      </c>
      <c r="F34" s="4"/>
      <c r="G34" s="4"/>
      <c r="H34" s="4"/>
      <c r="I34" s="4"/>
      <c r="J34" s="2"/>
      <c r="K34" s="2"/>
      <c r="L34" s="2">
        <v>3</v>
      </c>
      <c r="M34" s="2"/>
      <c r="N34" s="4"/>
      <c r="O34" s="4"/>
      <c r="P34" s="4"/>
      <c r="Q34" s="4"/>
      <c r="R34" s="2"/>
      <c r="S34" s="2"/>
      <c r="T34" s="2"/>
      <c r="U34" s="2"/>
      <c r="V34" s="9" t="s">
        <v>69</v>
      </c>
    </row>
    <row r="35" spans="1:22" ht="21.2" customHeight="1">
      <c r="A35" s="100"/>
      <c r="B35" s="103"/>
      <c r="C35" s="52" t="s">
        <v>87</v>
      </c>
      <c r="D35" s="2">
        <f>E35</f>
        <v>2</v>
      </c>
      <c r="E35" s="2">
        <f>SUM(F35:U35)</f>
        <v>2</v>
      </c>
      <c r="F35" s="5"/>
      <c r="G35" s="5"/>
      <c r="H35" s="5"/>
      <c r="I35" s="5"/>
      <c r="J35" s="1">
        <v>2</v>
      </c>
      <c r="K35" s="1"/>
      <c r="L35" s="1"/>
      <c r="M35" s="1"/>
      <c r="N35" s="5"/>
      <c r="O35" s="5"/>
      <c r="P35" s="5"/>
      <c r="Q35" s="5"/>
      <c r="R35" s="1"/>
      <c r="S35" s="1"/>
      <c r="T35" s="1"/>
      <c r="U35" s="1"/>
      <c r="V35" s="9"/>
    </row>
    <row r="36" spans="1:22" ht="32.25">
      <c r="A36" s="100"/>
      <c r="B36" s="103"/>
      <c r="C36" s="52" t="s">
        <v>88</v>
      </c>
      <c r="D36" s="2">
        <f>E36</f>
        <v>2</v>
      </c>
      <c r="E36" s="2">
        <f>SUM(F36:U36)</f>
        <v>2</v>
      </c>
      <c r="F36" s="5"/>
      <c r="G36" s="5"/>
      <c r="H36" s="5"/>
      <c r="I36" s="5"/>
      <c r="J36" s="1"/>
      <c r="K36" s="1"/>
      <c r="L36" s="1">
        <v>2</v>
      </c>
      <c r="M36" s="1"/>
      <c r="N36" s="5"/>
      <c r="O36" s="5"/>
      <c r="P36" s="5"/>
      <c r="Q36" s="5"/>
      <c r="R36" s="1"/>
      <c r="S36" s="1"/>
      <c r="T36" s="1"/>
      <c r="U36" s="1"/>
      <c r="V36" s="9" t="s">
        <v>69</v>
      </c>
    </row>
    <row r="37" spans="1:22" ht="33" customHeight="1">
      <c r="A37" s="100"/>
      <c r="B37" s="103"/>
      <c r="C37" s="46" t="s">
        <v>89</v>
      </c>
      <c r="D37" s="2">
        <f>E37</f>
        <v>3</v>
      </c>
      <c r="E37" s="2">
        <f>SUM(F37:U37)</f>
        <v>3</v>
      </c>
      <c r="F37" s="5"/>
      <c r="G37" s="5"/>
      <c r="H37" s="5"/>
      <c r="I37" s="5"/>
      <c r="J37" s="1"/>
      <c r="K37" s="1"/>
      <c r="L37" s="1">
        <v>3</v>
      </c>
      <c r="M37" s="1"/>
      <c r="N37" s="5"/>
      <c r="O37" s="5"/>
      <c r="P37" s="5"/>
      <c r="Q37" s="5"/>
      <c r="R37" s="1"/>
      <c r="S37" s="1"/>
      <c r="T37" s="1"/>
      <c r="U37" s="1"/>
      <c r="V37" s="10" t="s">
        <v>69</v>
      </c>
    </row>
    <row r="38" spans="1:22" ht="21.2" customHeight="1">
      <c r="A38" s="100"/>
      <c r="B38" s="103"/>
      <c r="C38" s="46" t="s">
        <v>90</v>
      </c>
      <c r="D38" s="1">
        <v>3</v>
      </c>
      <c r="E38" s="1">
        <v>3</v>
      </c>
      <c r="F38" s="5"/>
      <c r="G38" s="5"/>
      <c r="H38" s="5"/>
      <c r="I38" s="5"/>
      <c r="J38" s="1"/>
      <c r="K38" s="1"/>
      <c r="L38" s="1"/>
      <c r="M38" s="1"/>
      <c r="N38" s="5">
        <v>3</v>
      </c>
      <c r="O38" s="5"/>
      <c r="P38" s="5"/>
      <c r="Q38" s="5"/>
      <c r="R38" s="1"/>
      <c r="S38" s="1"/>
      <c r="T38" s="1"/>
      <c r="U38" s="1"/>
      <c r="V38" s="32"/>
    </row>
    <row r="39" spans="1:22" ht="21.2" customHeight="1">
      <c r="A39" s="100"/>
      <c r="B39" s="104"/>
      <c r="C39" s="53" t="s">
        <v>91</v>
      </c>
      <c r="D39" s="50">
        <f t="shared" ref="D39:U39" si="7">SUM(D25:D38)</f>
        <v>40</v>
      </c>
      <c r="E39" s="50">
        <f t="shared" si="7"/>
        <v>40</v>
      </c>
      <c r="F39" s="54">
        <f t="shared" si="7"/>
        <v>3</v>
      </c>
      <c r="G39" s="54">
        <f t="shared" si="7"/>
        <v>0</v>
      </c>
      <c r="H39" s="54">
        <f t="shared" si="7"/>
        <v>9</v>
      </c>
      <c r="I39" s="54">
        <f t="shared" si="7"/>
        <v>0</v>
      </c>
      <c r="J39" s="50">
        <f t="shared" si="7"/>
        <v>14</v>
      </c>
      <c r="K39" s="50">
        <f t="shared" si="7"/>
        <v>0</v>
      </c>
      <c r="L39" s="50">
        <f t="shared" si="7"/>
        <v>8</v>
      </c>
      <c r="M39" s="50">
        <f t="shared" si="7"/>
        <v>0</v>
      </c>
      <c r="N39" s="54">
        <f t="shared" si="7"/>
        <v>6</v>
      </c>
      <c r="O39" s="54">
        <f t="shared" si="7"/>
        <v>0</v>
      </c>
      <c r="P39" s="54">
        <f t="shared" si="7"/>
        <v>0</v>
      </c>
      <c r="Q39" s="54">
        <f t="shared" si="7"/>
        <v>0</v>
      </c>
      <c r="R39" s="50">
        <f t="shared" si="7"/>
        <v>0</v>
      </c>
      <c r="S39" s="50">
        <f t="shared" si="7"/>
        <v>0</v>
      </c>
      <c r="T39" s="50">
        <f t="shared" si="7"/>
        <v>0</v>
      </c>
      <c r="U39" s="50">
        <f t="shared" si="7"/>
        <v>0</v>
      </c>
      <c r="V39" s="55"/>
    </row>
    <row r="40" spans="1:22" ht="32.25">
      <c r="A40" s="100"/>
      <c r="B40" s="105" t="s">
        <v>92</v>
      </c>
      <c r="C40" s="46" t="s">
        <v>93</v>
      </c>
      <c r="D40" s="1">
        <f>E40</f>
        <v>2</v>
      </c>
      <c r="E40" s="1">
        <f>SUM(F40:U40)</f>
        <v>2</v>
      </c>
      <c r="F40" s="5">
        <v>2</v>
      </c>
      <c r="G40" s="5"/>
      <c r="H40" s="5"/>
      <c r="I40" s="5"/>
      <c r="J40" s="1"/>
      <c r="K40" s="1"/>
      <c r="L40" s="1"/>
      <c r="M40" s="1"/>
      <c r="N40" s="5"/>
      <c r="O40" s="5"/>
      <c r="P40" s="5"/>
      <c r="Q40" s="5"/>
      <c r="R40" s="1"/>
      <c r="S40" s="1"/>
      <c r="T40" s="1"/>
      <c r="U40" s="1"/>
      <c r="V40" s="10"/>
    </row>
    <row r="41" spans="1:22" ht="32.25">
      <c r="A41" s="100"/>
      <c r="B41" s="105"/>
      <c r="C41" s="46" t="s">
        <v>94</v>
      </c>
      <c r="D41" s="1">
        <f>E41</f>
        <v>3</v>
      </c>
      <c r="E41" s="1">
        <f>SUM(F41:U41)</f>
        <v>3</v>
      </c>
      <c r="F41" s="5"/>
      <c r="G41" s="5"/>
      <c r="H41" s="5"/>
      <c r="I41" s="5"/>
      <c r="J41" s="1"/>
      <c r="K41" s="1"/>
      <c r="L41" s="1">
        <v>3</v>
      </c>
      <c r="M41" s="1"/>
      <c r="N41" s="5"/>
      <c r="O41" s="5"/>
      <c r="P41" s="5"/>
      <c r="Q41" s="5"/>
      <c r="R41" s="1"/>
      <c r="S41" s="1"/>
      <c r="T41" s="1"/>
      <c r="U41" s="1"/>
      <c r="V41" s="10" t="s">
        <v>69</v>
      </c>
    </row>
    <row r="42" spans="1:22" s="8" customFormat="1" ht="32.450000000000003" customHeight="1">
      <c r="A42" s="100"/>
      <c r="B42" s="105"/>
      <c r="C42" s="46" t="s">
        <v>95</v>
      </c>
      <c r="D42" s="1">
        <f>E42</f>
        <v>3</v>
      </c>
      <c r="E42" s="1">
        <f>SUM(F42:U42)</f>
        <v>3</v>
      </c>
      <c r="F42" s="5"/>
      <c r="G42" s="5"/>
      <c r="H42" s="5"/>
      <c r="I42" s="5"/>
      <c r="J42" s="1"/>
      <c r="K42" s="1"/>
      <c r="L42" s="1"/>
      <c r="M42" s="1"/>
      <c r="N42" s="5">
        <v>3</v>
      </c>
      <c r="O42" s="5"/>
      <c r="P42" s="5"/>
      <c r="Q42" s="5"/>
      <c r="R42" s="1"/>
      <c r="S42" s="1"/>
      <c r="T42" s="1"/>
      <c r="U42" s="1"/>
      <c r="V42" s="56" t="s">
        <v>19</v>
      </c>
    </row>
    <row r="43" spans="1:22" s="8" customFormat="1" ht="28.5">
      <c r="A43" s="100"/>
      <c r="B43" s="105"/>
      <c r="C43" s="57" t="s">
        <v>96</v>
      </c>
      <c r="D43" s="58">
        <v>4</v>
      </c>
      <c r="E43" s="58">
        <v>8</v>
      </c>
      <c r="F43" s="59"/>
      <c r="G43" s="59"/>
      <c r="H43" s="60"/>
      <c r="I43" s="60"/>
      <c r="J43" s="41"/>
      <c r="K43" s="41"/>
      <c r="L43" s="41"/>
      <c r="M43" s="41"/>
      <c r="N43" s="59"/>
      <c r="O43" s="59">
        <v>8</v>
      </c>
      <c r="P43" s="59"/>
      <c r="Q43" s="59"/>
      <c r="R43" s="39"/>
      <c r="S43" s="39"/>
      <c r="T43" s="40"/>
      <c r="U43" s="41"/>
      <c r="V43" s="42" t="s">
        <v>72</v>
      </c>
    </row>
    <row r="44" spans="1:22" s="8" customFormat="1" ht="28.5">
      <c r="A44" s="100"/>
      <c r="B44" s="105"/>
      <c r="C44" s="57" t="s">
        <v>97</v>
      </c>
      <c r="D44" s="58">
        <v>4</v>
      </c>
      <c r="E44" s="58">
        <v>8</v>
      </c>
      <c r="F44" s="59"/>
      <c r="G44" s="59"/>
      <c r="H44" s="60"/>
      <c r="I44" s="60"/>
      <c r="J44" s="41"/>
      <c r="K44" s="41"/>
      <c r="L44" s="41"/>
      <c r="M44" s="41"/>
      <c r="N44" s="59"/>
      <c r="O44" s="59"/>
      <c r="P44" s="59"/>
      <c r="Q44" s="59">
        <v>8</v>
      </c>
      <c r="R44" s="39"/>
      <c r="S44" s="43"/>
      <c r="T44" s="44"/>
      <c r="U44" s="45"/>
      <c r="V44" s="42" t="s">
        <v>72</v>
      </c>
    </row>
    <row r="45" spans="1:22" ht="21.2" customHeight="1">
      <c r="A45" s="100"/>
      <c r="B45" s="105"/>
      <c r="C45" s="46" t="s">
        <v>98</v>
      </c>
      <c r="D45" s="1">
        <v>2</v>
      </c>
      <c r="E45" s="1">
        <v>2</v>
      </c>
      <c r="F45" s="5"/>
      <c r="G45" s="5"/>
      <c r="H45" s="5"/>
      <c r="I45" s="5"/>
      <c r="J45" s="1"/>
      <c r="K45" s="1"/>
      <c r="L45" s="1"/>
      <c r="M45" s="1"/>
      <c r="N45" s="5"/>
      <c r="O45" s="5"/>
      <c r="P45" s="61"/>
      <c r="Q45" s="5"/>
      <c r="R45" s="1"/>
      <c r="S45" s="1"/>
      <c r="T45" s="3">
        <v>2</v>
      </c>
      <c r="U45" s="1"/>
      <c r="V45" s="10" t="s">
        <v>69</v>
      </c>
    </row>
    <row r="46" spans="1:22" ht="32.25">
      <c r="A46" s="100"/>
      <c r="B46" s="105"/>
      <c r="C46" s="29" t="s">
        <v>99</v>
      </c>
      <c r="D46" s="1">
        <v>3</v>
      </c>
      <c r="E46" s="1">
        <v>3</v>
      </c>
      <c r="F46" s="5"/>
      <c r="G46" s="5"/>
      <c r="H46" s="5">
        <v>3</v>
      </c>
      <c r="I46" s="5"/>
      <c r="J46" s="1"/>
      <c r="K46" s="1"/>
      <c r="L46" s="1"/>
      <c r="M46" s="1"/>
      <c r="N46" s="5"/>
      <c r="O46" s="5"/>
      <c r="P46" s="5"/>
      <c r="Q46" s="5"/>
      <c r="R46" s="1"/>
      <c r="S46" s="1"/>
      <c r="T46" s="1"/>
      <c r="U46" s="1"/>
      <c r="V46" s="10" t="s">
        <v>69</v>
      </c>
    </row>
    <row r="47" spans="1:22" ht="21.2" customHeight="1">
      <c r="A47" s="101"/>
      <c r="B47" s="104"/>
      <c r="C47" s="23" t="s">
        <v>100</v>
      </c>
      <c r="D47" s="49">
        <f>SUM(D40:D46)</f>
        <v>21</v>
      </c>
      <c r="E47" s="49">
        <f>SUM(E40:E46)</f>
        <v>29</v>
      </c>
      <c r="F47" s="6">
        <f t="shared" ref="F47:U47" si="8">SUM(F40:F45)</f>
        <v>2</v>
      </c>
      <c r="G47" s="6">
        <f t="shared" si="8"/>
        <v>0</v>
      </c>
      <c r="H47" s="6">
        <f t="shared" si="8"/>
        <v>0</v>
      </c>
      <c r="I47" s="6">
        <f t="shared" si="8"/>
        <v>0</v>
      </c>
      <c r="J47" s="49">
        <f t="shared" si="8"/>
        <v>0</v>
      </c>
      <c r="K47" s="49">
        <f t="shared" si="8"/>
        <v>0</v>
      </c>
      <c r="L47" s="49">
        <f t="shared" si="8"/>
        <v>3</v>
      </c>
      <c r="M47" s="49">
        <f t="shared" si="8"/>
        <v>0</v>
      </c>
      <c r="N47" s="6">
        <f t="shared" si="8"/>
        <v>3</v>
      </c>
      <c r="O47" s="6">
        <f t="shared" si="8"/>
        <v>8</v>
      </c>
      <c r="P47" s="6">
        <f>SUM(P40:P45)</f>
        <v>0</v>
      </c>
      <c r="Q47" s="6">
        <f t="shared" si="8"/>
        <v>8</v>
      </c>
      <c r="R47" s="49">
        <f t="shared" si="8"/>
        <v>0</v>
      </c>
      <c r="S47" s="49">
        <f t="shared" si="8"/>
        <v>0</v>
      </c>
      <c r="T47" s="49">
        <f t="shared" si="8"/>
        <v>2</v>
      </c>
      <c r="U47" s="49">
        <f t="shared" si="8"/>
        <v>0</v>
      </c>
      <c r="V47" s="12"/>
    </row>
    <row r="48" spans="1:22" ht="21.2" customHeight="1">
      <c r="A48" s="109" t="s">
        <v>101</v>
      </c>
      <c r="B48" s="110"/>
      <c r="C48" s="111"/>
      <c r="D48" s="49">
        <f t="shared" ref="D48:U48" si="9">SUM(D39,D47)</f>
        <v>61</v>
      </c>
      <c r="E48" s="49">
        <f t="shared" si="9"/>
        <v>69</v>
      </c>
      <c r="F48" s="6">
        <f t="shared" si="9"/>
        <v>5</v>
      </c>
      <c r="G48" s="6">
        <f t="shared" si="9"/>
        <v>0</v>
      </c>
      <c r="H48" s="6">
        <f t="shared" si="9"/>
        <v>9</v>
      </c>
      <c r="I48" s="6">
        <f t="shared" si="9"/>
        <v>0</v>
      </c>
      <c r="J48" s="49">
        <f t="shared" si="9"/>
        <v>14</v>
      </c>
      <c r="K48" s="49">
        <f t="shared" si="9"/>
        <v>0</v>
      </c>
      <c r="L48" s="49">
        <f t="shared" si="9"/>
        <v>11</v>
      </c>
      <c r="M48" s="49">
        <f t="shared" si="9"/>
        <v>0</v>
      </c>
      <c r="N48" s="6">
        <f t="shared" si="9"/>
        <v>9</v>
      </c>
      <c r="O48" s="6">
        <f t="shared" si="9"/>
        <v>8</v>
      </c>
      <c r="P48" s="6">
        <f t="shared" si="9"/>
        <v>0</v>
      </c>
      <c r="Q48" s="6">
        <f t="shared" si="9"/>
        <v>8</v>
      </c>
      <c r="R48" s="49">
        <f t="shared" si="9"/>
        <v>0</v>
      </c>
      <c r="S48" s="49">
        <f t="shared" si="9"/>
        <v>0</v>
      </c>
      <c r="T48" s="49">
        <f t="shared" si="9"/>
        <v>2</v>
      </c>
      <c r="U48" s="49">
        <f t="shared" si="9"/>
        <v>0</v>
      </c>
      <c r="V48" s="12"/>
    </row>
    <row r="49" spans="1:22" ht="21.2" customHeight="1" thickBot="1">
      <c r="A49" s="112" t="s">
        <v>102</v>
      </c>
      <c r="B49" s="113"/>
      <c r="C49" s="114"/>
      <c r="D49" s="7">
        <f t="shared" ref="D49:U49" si="10">SUM(D24,D48)</f>
        <v>88</v>
      </c>
      <c r="E49" s="7">
        <f t="shared" si="10"/>
        <v>102</v>
      </c>
      <c r="F49" s="28">
        <f t="shared" si="10"/>
        <v>18</v>
      </c>
      <c r="G49" s="28">
        <f t="shared" si="10"/>
        <v>0</v>
      </c>
      <c r="H49" s="28">
        <f t="shared" si="10"/>
        <v>17</v>
      </c>
      <c r="I49" s="28">
        <f t="shared" si="10"/>
        <v>0</v>
      </c>
      <c r="J49" s="7">
        <f t="shared" si="10"/>
        <v>16</v>
      </c>
      <c r="K49" s="7">
        <f t="shared" si="10"/>
        <v>0</v>
      </c>
      <c r="L49" s="7">
        <f t="shared" si="10"/>
        <v>15</v>
      </c>
      <c r="M49" s="7">
        <f t="shared" si="10"/>
        <v>0</v>
      </c>
      <c r="N49" s="28">
        <f t="shared" si="10"/>
        <v>13</v>
      </c>
      <c r="O49" s="28">
        <f t="shared" si="10"/>
        <v>8</v>
      </c>
      <c r="P49" s="28">
        <f t="shared" si="10"/>
        <v>2</v>
      </c>
      <c r="Q49" s="28">
        <f t="shared" si="10"/>
        <v>8</v>
      </c>
      <c r="R49" s="7">
        <f t="shared" si="10"/>
        <v>0</v>
      </c>
      <c r="S49" s="7">
        <f t="shared" si="10"/>
        <v>0</v>
      </c>
      <c r="T49" s="7">
        <f t="shared" si="10"/>
        <v>2</v>
      </c>
      <c r="U49" s="7">
        <f t="shared" si="10"/>
        <v>0</v>
      </c>
      <c r="V49" s="62"/>
    </row>
    <row r="50" spans="1:22" ht="21.2" customHeight="1">
      <c r="A50" s="115" t="s">
        <v>103</v>
      </c>
      <c r="B50" s="116"/>
      <c r="C50" s="63" t="s">
        <v>104</v>
      </c>
      <c r="D50" s="1">
        <v>2</v>
      </c>
      <c r="E50" s="1">
        <v>2</v>
      </c>
      <c r="F50" s="64"/>
      <c r="G50" s="64"/>
      <c r="H50" s="64"/>
      <c r="I50" s="64"/>
      <c r="J50" s="65">
        <v>2</v>
      </c>
      <c r="K50" s="65"/>
      <c r="L50" s="65"/>
      <c r="M50" s="65"/>
      <c r="N50" s="64"/>
      <c r="O50" s="64"/>
      <c r="P50" s="64"/>
      <c r="Q50" s="64"/>
      <c r="R50" s="65"/>
      <c r="S50" s="65"/>
      <c r="T50" s="65"/>
      <c r="U50" s="65"/>
      <c r="V50" s="66"/>
    </row>
    <row r="51" spans="1:22" ht="21.2" customHeight="1">
      <c r="A51" s="117"/>
      <c r="B51" s="118"/>
      <c r="C51" s="67" t="s">
        <v>104</v>
      </c>
      <c r="D51" s="68">
        <v>2</v>
      </c>
      <c r="E51" s="68">
        <v>2</v>
      </c>
      <c r="F51" s="69" t="s">
        <v>39</v>
      </c>
      <c r="G51" s="69"/>
      <c r="H51" s="69"/>
      <c r="I51" s="69"/>
      <c r="J51" s="70"/>
      <c r="K51" s="70"/>
      <c r="L51" s="70">
        <v>2</v>
      </c>
      <c r="M51" s="70"/>
      <c r="N51" s="69"/>
      <c r="O51" s="69"/>
      <c r="P51" s="69"/>
      <c r="Q51" s="69"/>
      <c r="R51" s="70"/>
      <c r="S51" s="70"/>
      <c r="T51" s="70"/>
      <c r="U51" s="70"/>
      <c r="V51" s="71"/>
    </row>
    <row r="52" spans="1:22" ht="21.2" customHeight="1" thickBot="1">
      <c r="A52" s="119"/>
      <c r="B52" s="120"/>
      <c r="C52" s="72" t="s">
        <v>105</v>
      </c>
      <c r="D52" s="7">
        <f>SUM(D50:D51)</f>
        <v>4</v>
      </c>
      <c r="E52" s="7">
        <f t="shared" ref="E52:U52" si="11">SUM(E50:E51)</f>
        <v>4</v>
      </c>
      <c r="F52" s="34">
        <f t="shared" si="11"/>
        <v>0</v>
      </c>
      <c r="G52" s="34">
        <f t="shared" si="11"/>
        <v>0</v>
      </c>
      <c r="H52" s="34">
        <f t="shared" si="11"/>
        <v>0</v>
      </c>
      <c r="I52" s="34">
        <f t="shared" si="11"/>
        <v>0</v>
      </c>
      <c r="J52" s="7">
        <f t="shared" si="11"/>
        <v>2</v>
      </c>
      <c r="K52" s="7">
        <f t="shared" si="11"/>
        <v>0</v>
      </c>
      <c r="L52" s="7">
        <f t="shared" si="11"/>
        <v>2</v>
      </c>
      <c r="M52" s="7">
        <f t="shared" si="11"/>
        <v>0</v>
      </c>
      <c r="N52" s="34">
        <f t="shared" si="11"/>
        <v>0</v>
      </c>
      <c r="O52" s="34">
        <f t="shared" si="11"/>
        <v>0</v>
      </c>
      <c r="P52" s="34">
        <f t="shared" si="11"/>
        <v>0</v>
      </c>
      <c r="Q52" s="34">
        <f t="shared" si="11"/>
        <v>0</v>
      </c>
      <c r="R52" s="7">
        <f t="shared" si="11"/>
        <v>0</v>
      </c>
      <c r="S52" s="7">
        <f t="shared" si="11"/>
        <v>0</v>
      </c>
      <c r="T52" s="7">
        <f t="shared" si="11"/>
        <v>0</v>
      </c>
      <c r="U52" s="7">
        <f t="shared" si="11"/>
        <v>0</v>
      </c>
      <c r="V52" s="62"/>
    </row>
    <row r="53" spans="1:22" ht="27.75" customHeight="1">
      <c r="A53" s="99" t="s">
        <v>106</v>
      </c>
      <c r="B53" s="121" t="s">
        <v>60</v>
      </c>
      <c r="C53" s="47" t="s">
        <v>107</v>
      </c>
      <c r="D53" s="1">
        <f>E53</f>
        <v>3</v>
      </c>
      <c r="E53" s="1">
        <f>SUM(F53:U53)</f>
        <v>3</v>
      </c>
      <c r="F53" s="4"/>
      <c r="G53" s="4"/>
      <c r="H53" s="4"/>
      <c r="I53" s="4"/>
      <c r="J53" s="2"/>
      <c r="K53" s="2"/>
      <c r="L53" s="2"/>
      <c r="M53" s="2"/>
      <c r="N53" s="4">
        <v>3</v>
      </c>
      <c r="O53" s="4"/>
      <c r="P53" s="4"/>
      <c r="Q53" s="4"/>
      <c r="R53" s="2"/>
      <c r="S53" s="2"/>
      <c r="T53" s="2"/>
      <c r="U53" s="2"/>
      <c r="V53" s="9" t="s">
        <v>69</v>
      </c>
    </row>
    <row r="54" spans="1:22" ht="21.2" customHeight="1">
      <c r="A54" s="100"/>
      <c r="B54" s="122"/>
      <c r="C54" s="46" t="s">
        <v>108</v>
      </c>
      <c r="D54" s="2">
        <v>3</v>
      </c>
      <c r="E54" s="1">
        <v>3</v>
      </c>
      <c r="F54" s="5"/>
      <c r="G54" s="5"/>
      <c r="H54" s="5"/>
      <c r="I54" s="5"/>
      <c r="J54" s="1"/>
      <c r="K54" s="1"/>
      <c r="L54" s="1"/>
      <c r="M54" s="1"/>
      <c r="N54" s="5"/>
      <c r="O54" s="5"/>
      <c r="P54" s="5">
        <v>3</v>
      </c>
      <c r="Q54" s="5"/>
      <c r="R54" s="1"/>
      <c r="S54" s="1"/>
      <c r="T54" s="1"/>
      <c r="U54" s="1"/>
      <c r="V54" s="10" t="s">
        <v>69</v>
      </c>
    </row>
    <row r="55" spans="1:22" ht="32.25">
      <c r="A55" s="100"/>
      <c r="B55" s="122"/>
      <c r="C55" s="29" t="s">
        <v>109</v>
      </c>
      <c r="D55" s="73">
        <f>E55</f>
        <v>3</v>
      </c>
      <c r="E55" s="73">
        <f>SUM(F55:U55)</f>
        <v>3</v>
      </c>
      <c r="F55" s="5"/>
      <c r="G55" s="5"/>
      <c r="H55" s="5"/>
      <c r="I55" s="5"/>
      <c r="J55" s="1"/>
      <c r="K55" s="1"/>
      <c r="L55" s="1"/>
      <c r="M55" s="1"/>
      <c r="N55" s="5"/>
      <c r="O55" s="5"/>
      <c r="P55" s="5"/>
      <c r="Q55" s="5"/>
      <c r="R55" s="1"/>
      <c r="S55" s="1"/>
      <c r="T55" s="1">
        <v>3</v>
      </c>
      <c r="U55" s="1"/>
      <c r="V55" s="56" t="s">
        <v>19</v>
      </c>
    </row>
    <row r="56" spans="1:22" ht="32.25">
      <c r="A56" s="100"/>
      <c r="B56" s="122"/>
      <c r="C56" s="46" t="s">
        <v>110</v>
      </c>
      <c r="D56" s="30">
        <f>E56</f>
        <v>3</v>
      </c>
      <c r="E56" s="30">
        <f>SUM(F56:U56)</f>
        <v>3</v>
      </c>
      <c r="F56" s="5"/>
      <c r="G56" s="5"/>
      <c r="H56" s="5"/>
      <c r="I56" s="5"/>
      <c r="J56" s="1"/>
      <c r="K56" s="1"/>
      <c r="L56" s="1"/>
      <c r="M56" s="1"/>
      <c r="N56" s="5"/>
      <c r="O56" s="5"/>
      <c r="P56" s="5"/>
      <c r="Q56" s="5"/>
      <c r="R56" s="1"/>
      <c r="S56" s="1"/>
      <c r="T56" s="1">
        <v>3</v>
      </c>
      <c r="U56" s="1"/>
      <c r="V56" s="10" t="s">
        <v>69</v>
      </c>
    </row>
    <row r="57" spans="1:22" ht="32.25">
      <c r="A57" s="100"/>
      <c r="B57" s="122"/>
      <c r="C57" s="29" t="s">
        <v>111</v>
      </c>
      <c r="D57" s="1">
        <v>3</v>
      </c>
      <c r="E57" s="1">
        <v>3</v>
      </c>
      <c r="F57" s="5"/>
      <c r="G57" s="5"/>
      <c r="H57" s="5"/>
      <c r="I57" s="5"/>
      <c r="J57" s="1"/>
      <c r="K57" s="1"/>
      <c r="L57" s="1"/>
      <c r="M57" s="1"/>
      <c r="N57" s="5">
        <v>3</v>
      </c>
      <c r="O57" s="5"/>
      <c r="P57" s="5"/>
      <c r="Q57" s="5"/>
      <c r="R57" s="1"/>
      <c r="S57" s="1"/>
      <c r="T57" s="1"/>
      <c r="U57" s="1"/>
      <c r="V57" s="56" t="s">
        <v>19</v>
      </c>
    </row>
    <row r="58" spans="1:22" ht="33.75" customHeight="1">
      <c r="A58" s="100"/>
      <c r="B58" s="122"/>
      <c r="C58" s="29" t="s">
        <v>61</v>
      </c>
      <c r="D58" s="1">
        <f>E58</f>
        <v>3</v>
      </c>
      <c r="E58" s="1">
        <f>SUM(F58:U58)</f>
        <v>3</v>
      </c>
      <c r="F58" s="5"/>
      <c r="G58" s="5"/>
      <c r="H58" s="5"/>
      <c r="I58" s="5"/>
      <c r="J58" s="1">
        <v>3</v>
      </c>
      <c r="K58" s="1"/>
      <c r="L58" s="49"/>
      <c r="M58" s="1"/>
      <c r="N58" s="5"/>
      <c r="O58" s="5"/>
      <c r="P58" s="5"/>
      <c r="Q58" s="5"/>
      <c r="R58" s="1"/>
      <c r="S58" s="1"/>
      <c r="T58" s="1"/>
      <c r="U58" s="1"/>
      <c r="V58" s="56" t="s">
        <v>57</v>
      </c>
    </row>
    <row r="59" spans="1:22" ht="21.2" customHeight="1">
      <c r="A59" s="100"/>
      <c r="B59" s="122"/>
      <c r="C59" s="46" t="s">
        <v>112</v>
      </c>
      <c r="D59" s="38">
        <f>E59</f>
        <v>3</v>
      </c>
      <c r="E59" s="38">
        <f>SUM(F59:U59)</f>
        <v>3</v>
      </c>
      <c r="F59" s="5"/>
      <c r="G59" s="5"/>
      <c r="H59" s="5">
        <v>3</v>
      </c>
      <c r="I59" s="5"/>
      <c r="J59" s="49"/>
      <c r="K59" s="1"/>
      <c r="L59" s="1"/>
      <c r="M59" s="1"/>
      <c r="N59" s="5"/>
      <c r="O59" s="5"/>
      <c r="P59" s="5"/>
      <c r="Q59" s="5"/>
      <c r="R59" s="1"/>
      <c r="S59" s="1"/>
      <c r="T59" s="1"/>
      <c r="U59" s="1"/>
      <c r="V59" s="74" t="s">
        <v>53</v>
      </c>
    </row>
    <row r="60" spans="1:22" ht="21.2" customHeight="1">
      <c r="A60" s="100"/>
      <c r="B60" s="122"/>
      <c r="C60" s="29" t="s">
        <v>113</v>
      </c>
      <c r="D60" s="38">
        <v>3</v>
      </c>
      <c r="E60" s="38">
        <v>3</v>
      </c>
      <c r="F60" s="5"/>
      <c r="G60" s="5"/>
      <c r="H60" s="5"/>
      <c r="I60" s="5"/>
      <c r="J60" s="49"/>
      <c r="K60" s="1"/>
      <c r="L60" s="1"/>
      <c r="M60" s="1"/>
      <c r="N60" s="5"/>
      <c r="O60" s="5"/>
      <c r="P60" s="5"/>
      <c r="Q60" s="5"/>
      <c r="R60" s="1"/>
      <c r="S60" s="1"/>
      <c r="T60" s="1">
        <v>3</v>
      </c>
      <c r="U60" s="1"/>
      <c r="V60" s="56" t="s">
        <v>19</v>
      </c>
    </row>
    <row r="61" spans="1:22" ht="21.2" customHeight="1">
      <c r="A61" s="100"/>
      <c r="B61" s="123"/>
      <c r="C61" s="29" t="s">
        <v>114</v>
      </c>
      <c r="D61" s="1">
        <f>E61</f>
        <v>3</v>
      </c>
      <c r="E61" s="1">
        <f>SUM(F61:U61)</f>
        <v>3</v>
      </c>
      <c r="F61" s="5"/>
      <c r="G61" s="5"/>
      <c r="H61" s="5"/>
      <c r="I61" s="5"/>
      <c r="J61" s="1"/>
      <c r="K61" s="1"/>
      <c r="L61" s="1"/>
      <c r="M61" s="1"/>
      <c r="N61" s="5"/>
      <c r="O61" s="5"/>
      <c r="P61" s="5"/>
      <c r="Q61" s="5"/>
      <c r="R61" s="1">
        <v>3</v>
      </c>
      <c r="S61" s="1"/>
      <c r="T61" s="1"/>
      <c r="U61" s="1"/>
      <c r="V61" s="10" t="s">
        <v>69</v>
      </c>
    </row>
    <row r="62" spans="1:22" ht="32.25">
      <c r="A62" s="100"/>
      <c r="B62" s="124" t="s">
        <v>59</v>
      </c>
      <c r="C62" s="46" t="s">
        <v>115</v>
      </c>
      <c r="D62" s="38">
        <f>E62</f>
        <v>3</v>
      </c>
      <c r="E62" s="38">
        <f>SUM(F62:U62)</f>
        <v>3</v>
      </c>
      <c r="F62" s="5"/>
      <c r="G62" s="5"/>
      <c r="H62" s="5"/>
      <c r="I62" s="5"/>
      <c r="J62" s="1"/>
      <c r="K62" s="1"/>
      <c r="L62" s="1"/>
      <c r="M62" s="1"/>
      <c r="N62" s="5"/>
      <c r="O62" s="5"/>
      <c r="P62" s="5">
        <v>3</v>
      </c>
      <c r="Q62" s="5"/>
      <c r="R62" s="1"/>
      <c r="S62" s="1"/>
      <c r="T62" s="1"/>
      <c r="U62" s="1"/>
      <c r="V62" s="10" t="s">
        <v>69</v>
      </c>
    </row>
    <row r="63" spans="1:22" ht="21.2" customHeight="1">
      <c r="A63" s="100"/>
      <c r="B63" s="122"/>
      <c r="C63" s="47" t="s">
        <v>70</v>
      </c>
      <c r="D63" s="2">
        <v>2</v>
      </c>
      <c r="E63" s="2">
        <v>2</v>
      </c>
      <c r="F63" s="5"/>
      <c r="G63" s="5"/>
      <c r="H63" s="5"/>
      <c r="I63" s="5"/>
      <c r="J63" s="1"/>
      <c r="K63" s="1"/>
      <c r="L63" s="1">
        <v>2</v>
      </c>
      <c r="M63" s="1"/>
      <c r="N63" s="5"/>
      <c r="O63" s="5"/>
      <c r="P63" s="5"/>
      <c r="Q63" s="5"/>
      <c r="R63" s="1"/>
      <c r="S63" s="1"/>
      <c r="T63" s="1"/>
      <c r="U63" s="1"/>
      <c r="V63" s="9" t="s">
        <v>69</v>
      </c>
    </row>
    <row r="64" spans="1:22" ht="32.25">
      <c r="A64" s="100"/>
      <c r="B64" s="122"/>
      <c r="C64" s="47" t="s">
        <v>64</v>
      </c>
      <c r="D64" s="2">
        <v>3</v>
      </c>
      <c r="E64" s="2">
        <v>3</v>
      </c>
      <c r="F64" s="5"/>
      <c r="G64" s="5"/>
      <c r="H64" s="5">
        <v>3</v>
      </c>
      <c r="I64" s="5"/>
      <c r="J64" s="1"/>
      <c r="K64" s="1"/>
      <c r="L64" s="1"/>
      <c r="M64" s="1"/>
      <c r="N64" s="5"/>
      <c r="O64" s="5"/>
      <c r="P64" s="5"/>
      <c r="Q64" s="5"/>
      <c r="R64" s="1"/>
      <c r="S64" s="1"/>
      <c r="T64" s="1"/>
      <c r="U64" s="1"/>
      <c r="V64" s="10"/>
    </row>
    <row r="65" spans="1:22" ht="21.2" customHeight="1">
      <c r="A65" s="100"/>
      <c r="B65" s="122"/>
      <c r="C65" s="37" t="s">
        <v>51</v>
      </c>
      <c r="D65" s="2">
        <f>E65</f>
        <v>3</v>
      </c>
      <c r="E65" s="1">
        <f>SUM(F65:U65)</f>
        <v>3</v>
      </c>
      <c r="F65" s="5"/>
      <c r="G65" s="5"/>
      <c r="H65" s="5"/>
      <c r="I65" s="5"/>
      <c r="J65" s="1"/>
      <c r="K65" s="1"/>
      <c r="L65" s="1"/>
      <c r="M65" s="1"/>
      <c r="N65" s="5"/>
      <c r="O65" s="5"/>
      <c r="P65" s="5"/>
      <c r="Q65" s="5"/>
      <c r="R65" s="1">
        <v>3</v>
      </c>
      <c r="S65" s="1"/>
      <c r="T65" s="1"/>
      <c r="U65" s="1"/>
      <c r="V65" s="10" t="s">
        <v>69</v>
      </c>
    </row>
    <row r="66" spans="1:22" ht="21.2" customHeight="1">
      <c r="A66" s="100"/>
      <c r="B66" s="122"/>
      <c r="C66" s="29" t="s">
        <v>65</v>
      </c>
      <c r="D66" s="30">
        <v>3</v>
      </c>
      <c r="E66" s="30">
        <v>3</v>
      </c>
      <c r="F66" s="5"/>
      <c r="G66" s="5"/>
      <c r="H66" s="5"/>
      <c r="I66" s="5"/>
      <c r="J66" s="1"/>
      <c r="K66" s="1"/>
      <c r="L66" s="1"/>
      <c r="M66" s="1"/>
      <c r="N66" s="5">
        <v>3</v>
      </c>
      <c r="O66" s="5"/>
      <c r="P66" s="5" t="s">
        <v>39</v>
      </c>
      <c r="Q66" s="5"/>
      <c r="R66" s="1"/>
      <c r="S66" s="1"/>
      <c r="T66" s="1"/>
      <c r="U66" s="1"/>
      <c r="V66" s="10" t="s">
        <v>69</v>
      </c>
    </row>
    <row r="67" spans="1:22" ht="21.2" customHeight="1">
      <c r="A67" s="100"/>
      <c r="B67" s="122"/>
      <c r="C67" s="29" t="s">
        <v>66</v>
      </c>
      <c r="D67" s="1">
        <f>E67</f>
        <v>3</v>
      </c>
      <c r="E67" s="1">
        <f>SUM(F67:U67)</f>
        <v>3</v>
      </c>
      <c r="F67" s="5"/>
      <c r="G67" s="5"/>
      <c r="H67" s="5"/>
      <c r="I67" s="5"/>
      <c r="J67" s="1"/>
      <c r="K67" s="1"/>
      <c r="L67" s="1"/>
      <c r="M67" s="1"/>
      <c r="N67" s="5"/>
      <c r="O67" s="5"/>
      <c r="P67" s="5">
        <v>3</v>
      </c>
      <c r="Q67" s="5"/>
      <c r="R67" s="1"/>
      <c r="S67" s="1"/>
      <c r="T67" s="1"/>
      <c r="U67" s="1"/>
      <c r="V67" s="10" t="s">
        <v>69</v>
      </c>
    </row>
    <row r="68" spans="1:22" ht="32.25">
      <c r="A68" s="100"/>
      <c r="B68" s="122"/>
      <c r="C68" s="29" t="s">
        <v>67</v>
      </c>
      <c r="D68" s="38">
        <f>E68</f>
        <v>3</v>
      </c>
      <c r="E68" s="38">
        <f>SUM(F68:U68)</f>
        <v>3</v>
      </c>
      <c r="F68" s="5"/>
      <c r="G68" s="5"/>
      <c r="H68" s="5"/>
      <c r="I68" s="5"/>
      <c r="J68" s="1"/>
      <c r="K68" s="1"/>
      <c r="L68" s="1"/>
      <c r="M68" s="1"/>
      <c r="N68" s="5"/>
      <c r="O68" s="5"/>
      <c r="P68" s="5"/>
      <c r="Q68" s="5"/>
      <c r="R68" s="1"/>
      <c r="S68" s="1"/>
      <c r="T68" s="1">
        <v>3</v>
      </c>
      <c r="U68" s="1"/>
      <c r="V68" s="10" t="s">
        <v>69</v>
      </c>
    </row>
    <row r="69" spans="1:22" ht="32.25">
      <c r="A69" s="100"/>
      <c r="B69" s="122"/>
      <c r="C69" s="46" t="s">
        <v>62</v>
      </c>
      <c r="D69" s="1">
        <f t="shared" ref="D69:D74" si="12">E69</f>
        <v>2</v>
      </c>
      <c r="E69" s="1">
        <f t="shared" ref="E69:E74" si="13">SUM(F69:U69)</f>
        <v>2</v>
      </c>
      <c r="F69" s="5"/>
      <c r="G69" s="5"/>
      <c r="H69" s="5"/>
      <c r="I69" s="5"/>
      <c r="J69" s="1"/>
      <c r="K69" s="1"/>
      <c r="L69" s="1"/>
      <c r="M69" s="1"/>
      <c r="N69" s="5"/>
      <c r="O69" s="5"/>
      <c r="P69" s="5">
        <v>2</v>
      </c>
      <c r="Q69" s="5"/>
      <c r="R69" s="1"/>
      <c r="S69" s="1"/>
      <c r="T69" s="1"/>
      <c r="U69" s="1"/>
      <c r="V69" s="10" t="s">
        <v>69</v>
      </c>
    </row>
    <row r="70" spans="1:22" ht="21.2" customHeight="1">
      <c r="A70" s="100"/>
      <c r="B70" s="122"/>
      <c r="C70" s="46" t="s">
        <v>68</v>
      </c>
      <c r="D70" s="31">
        <f t="shared" si="12"/>
        <v>3</v>
      </c>
      <c r="E70" s="31">
        <f t="shared" si="13"/>
        <v>3</v>
      </c>
      <c r="F70" s="5"/>
      <c r="G70" s="5"/>
      <c r="H70" s="5"/>
      <c r="I70" s="5"/>
      <c r="J70" s="1">
        <v>3</v>
      </c>
      <c r="K70" s="1"/>
      <c r="L70" s="1"/>
      <c r="M70" s="1"/>
      <c r="N70" s="5"/>
      <c r="O70" s="5"/>
      <c r="P70" s="5"/>
      <c r="Q70" s="5"/>
      <c r="R70" s="1"/>
      <c r="S70" s="1"/>
      <c r="T70" s="1"/>
      <c r="U70" s="1"/>
      <c r="V70" s="10" t="s">
        <v>69</v>
      </c>
    </row>
    <row r="71" spans="1:22" ht="21.2" customHeight="1">
      <c r="A71" s="100"/>
      <c r="B71" s="122"/>
      <c r="C71" s="46" t="s">
        <v>63</v>
      </c>
      <c r="D71" s="38">
        <f t="shared" si="12"/>
        <v>2</v>
      </c>
      <c r="E71" s="38">
        <f t="shared" si="13"/>
        <v>2</v>
      </c>
      <c r="F71" s="5"/>
      <c r="G71" s="5"/>
      <c r="H71" s="5"/>
      <c r="I71" s="5"/>
      <c r="J71" s="1"/>
      <c r="K71" s="1"/>
      <c r="L71" s="1"/>
      <c r="M71" s="1"/>
      <c r="N71" s="5">
        <v>2</v>
      </c>
      <c r="O71" s="5"/>
      <c r="P71" s="5"/>
      <c r="Q71" s="5"/>
      <c r="R71" s="1"/>
      <c r="S71" s="1"/>
      <c r="T71" s="1"/>
      <c r="U71" s="1"/>
      <c r="V71" s="10" t="s">
        <v>69</v>
      </c>
    </row>
    <row r="72" spans="1:22" ht="32.25">
      <c r="A72" s="100"/>
      <c r="B72" s="122"/>
      <c r="C72" s="46" t="s">
        <v>116</v>
      </c>
      <c r="D72" s="38">
        <f t="shared" si="12"/>
        <v>3</v>
      </c>
      <c r="E72" s="38">
        <f t="shared" si="13"/>
        <v>3</v>
      </c>
      <c r="F72" s="5"/>
      <c r="G72" s="5"/>
      <c r="H72" s="5"/>
      <c r="I72" s="5"/>
      <c r="J72" s="1"/>
      <c r="K72" s="1"/>
      <c r="L72" s="1"/>
      <c r="M72" s="1"/>
      <c r="N72" s="5"/>
      <c r="O72" s="5"/>
      <c r="P72" s="5"/>
      <c r="Q72" s="5"/>
      <c r="R72" s="1"/>
      <c r="S72" s="1"/>
      <c r="T72" s="1">
        <v>3</v>
      </c>
      <c r="U72" s="1"/>
      <c r="V72" s="10" t="s">
        <v>69</v>
      </c>
    </row>
    <row r="73" spans="1:22" ht="32.25">
      <c r="A73" s="100"/>
      <c r="B73" s="122"/>
      <c r="C73" s="75" t="s">
        <v>117</v>
      </c>
      <c r="D73" s="1">
        <v>3</v>
      </c>
      <c r="E73" s="1">
        <v>3</v>
      </c>
      <c r="F73" s="5"/>
      <c r="G73" s="5"/>
      <c r="H73" s="5"/>
      <c r="I73" s="5"/>
      <c r="J73" s="1"/>
      <c r="K73" s="1"/>
      <c r="L73" s="1"/>
      <c r="M73" s="1"/>
      <c r="N73" s="5"/>
      <c r="O73" s="5"/>
      <c r="P73" s="5">
        <v>3</v>
      </c>
      <c r="Q73" s="5"/>
      <c r="R73" s="1"/>
      <c r="S73" s="1"/>
      <c r="T73" s="1"/>
      <c r="U73" s="1"/>
      <c r="V73" s="10" t="s">
        <v>69</v>
      </c>
    </row>
    <row r="74" spans="1:22" ht="21.2" customHeight="1">
      <c r="A74" s="100"/>
      <c r="B74" s="122"/>
      <c r="C74" s="46" t="s">
        <v>118</v>
      </c>
      <c r="D74" s="31">
        <f t="shared" si="12"/>
        <v>3</v>
      </c>
      <c r="E74" s="31">
        <f t="shared" si="13"/>
        <v>3</v>
      </c>
      <c r="F74" s="5"/>
      <c r="G74" s="5"/>
      <c r="H74" s="5"/>
      <c r="I74" s="5"/>
      <c r="J74" s="1"/>
      <c r="K74" s="1"/>
      <c r="L74" s="1"/>
      <c r="M74" s="1"/>
      <c r="N74" s="5"/>
      <c r="O74" s="5"/>
      <c r="P74" s="5"/>
      <c r="Q74" s="5"/>
      <c r="R74" s="1"/>
      <c r="S74" s="1"/>
      <c r="T74" s="1">
        <v>3</v>
      </c>
      <c r="U74" s="1"/>
      <c r="V74" s="10" t="s">
        <v>69</v>
      </c>
    </row>
    <row r="75" spans="1:22" ht="32.25">
      <c r="A75" s="100"/>
      <c r="B75" s="122"/>
      <c r="C75" s="46" t="s">
        <v>119</v>
      </c>
      <c r="D75" s="30">
        <f>E75</f>
        <v>3</v>
      </c>
      <c r="E75" s="30">
        <f>SUM(F75:U75)</f>
        <v>3</v>
      </c>
      <c r="F75" s="5"/>
      <c r="G75" s="5"/>
      <c r="H75" s="5"/>
      <c r="I75" s="5"/>
      <c r="J75" s="1"/>
      <c r="K75" s="1"/>
      <c r="L75" s="1"/>
      <c r="M75" s="1"/>
      <c r="N75" s="5"/>
      <c r="O75" s="5"/>
      <c r="P75" s="5"/>
      <c r="Q75" s="5"/>
      <c r="R75" s="1"/>
      <c r="S75" s="1"/>
      <c r="T75" s="1">
        <v>3</v>
      </c>
      <c r="U75" s="1"/>
      <c r="V75" s="12" t="s">
        <v>69</v>
      </c>
    </row>
    <row r="76" spans="1:22" ht="32.25" customHeight="1">
      <c r="A76" s="100"/>
      <c r="B76" s="123"/>
      <c r="C76" s="76" t="s">
        <v>120</v>
      </c>
      <c r="D76" s="77">
        <v>3</v>
      </c>
      <c r="E76" s="77">
        <v>3</v>
      </c>
      <c r="F76" s="5"/>
      <c r="G76" s="5"/>
      <c r="H76" s="5"/>
      <c r="I76" s="5"/>
      <c r="J76" s="78"/>
      <c r="K76" s="78"/>
      <c r="L76" s="78"/>
      <c r="M76" s="78"/>
      <c r="N76" s="5"/>
      <c r="O76" s="5"/>
      <c r="P76" s="5">
        <v>3</v>
      </c>
      <c r="Q76" s="5"/>
      <c r="R76" s="78"/>
      <c r="S76" s="78"/>
      <c r="T76" s="78"/>
      <c r="U76" s="78"/>
      <c r="V76" s="12" t="s">
        <v>69</v>
      </c>
    </row>
    <row r="77" spans="1:22" ht="28.5" customHeight="1">
      <c r="A77" s="100"/>
      <c r="B77" s="79"/>
      <c r="C77" s="80" t="s">
        <v>121</v>
      </c>
      <c r="D77" s="58">
        <v>4</v>
      </c>
      <c r="E77" s="58">
        <v>20</v>
      </c>
      <c r="F77" s="59"/>
      <c r="G77" s="59"/>
      <c r="H77" s="59"/>
      <c r="I77" s="59"/>
      <c r="J77" s="58"/>
      <c r="K77" s="58"/>
      <c r="L77" s="58"/>
      <c r="M77" s="58"/>
      <c r="N77" s="59"/>
      <c r="O77" s="59"/>
      <c r="P77" s="59"/>
      <c r="Q77" s="59"/>
      <c r="R77" s="58"/>
      <c r="S77" s="58">
        <v>20</v>
      </c>
      <c r="T77" s="58"/>
      <c r="U77" s="58"/>
      <c r="V77" s="86" t="s">
        <v>122</v>
      </c>
    </row>
    <row r="78" spans="1:22" ht="21.2" customHeight="1">
      <c r="A78" s="101"/>
      <c r="B78" s="81"/>
      <c r="C78" s="82" t="s">
        <v>123</v>
      </c>
      <c r="D78" s="49">
        <f>SUM(D53:D77)-D55-D59-D60-D62-D68-D70-D71-D72-D74-D76</f>
        <v>44</v>
      </c>
      <c r="E78" s="49">
        <f>SUM(E53:E77)-E55-E59-E60-E62-E68-E70-E71-E72-E74-E76</f>
        <v>60</v>
      </c>
      <c r="F78" s="83">
        <f t="shared" ref="F78:U78" si="14">SUM(F53:F77)-F55-F56-F59-F60-F62-F68-F70-F71-F72-F74-F75-F76</f>
        <v>0</v>
      </c>
      <c r="G78" s="83">
        <f t="shared" si="14"/>
        <v>0</v>
      </c>
      <c r="H78" s="83">
        <f t="shared" si="14"/>
        <v>3</v>
      </c>
      <c r="I78" s="83">
        <f t="shared" si="14"/>
        <v>0</v>
      </c>
      <c r="J78" s="84">
        <f t="shared" si="14"/>
        <v>3</v>
      </c>
      <c r="K78" s="84">
        <f t="shared" si="14"/>
        <v>0</v>
      </c>
      <c r="L78" s="84">
        <f t="shared" si="14"/>
        <v>2</v>
      </c>
      <c r="M78" s="84">
        <f t="shared" si="14"/>
        <v>0</v>
      </c>
      <c r="N78" s="83">
        <f t="shared" si="14"/>
        <v>9</v>
      </c>
      <c r="O78" s="83">
        <f t="shared" si="14"/>
        <v>0</v>
      </c>
      <c r="P78" s="83">
        <f t="shared" si="14"/>
        <v>11</v>
      </c>
      <c r="Q78" s="83">
        <f t="shared" si="14"/>
        <v>0</v>
      </c>
      <c r="R78" s="84">
        <f t="shared" si="14"/>
        <v>6</v>
      </c>
      <c r="S78" s="84">
        <f t="shared" si="14"/>
        <v>20</v>
      </c>
      <c r="T78" s="84">
        <f t="shared" si="14"/>
        <v>0</v>
      </c>
      <c r="U78" s="84">
        <f t="shared" si="14"/>
        <v>0</v>
      </c>
      <c r="V78" s="85"/>
    </row>
    <row r="79" spans="1:22" ht="21.2" customHeight="1" thickBot="1">
      <c r="A79" s="125" t="s">
        <v>35</v>
      </c>
      <c r="B79" s="126"/>
      <c r="C79" s="126"/>
      <c r="D79" s="51">
        <f t="shared" ref="D79:U79" si="15">D78+D52</f>
        <v>48</v>
      </c>
      <c r="E79" s="51">
        <f t="shared" si="15"/>
        <v>64</v>
      </c>
      <c r="F79" s="13">
        <f t="shared" si="15"/>
        <v>0</v>
      </c>
      <c r="G79" s="13">
        <f t="shared" si="15"/>
        <v>0</v>
      </c>
      <c r="H79" s="13">
        <f t="shared" si="15"/>
        <v>3</v>
      </c>
      <c r="I79" s="13">
        <f t="shared" si="15"/>
        <v>0</v>
      </c>
      <c r="J79" s="51">
        <f t="shared" si="15"/>
        <v>5</v>
      </c>
      <c r="K79" s="51">
        <f t="shared" si="15"/>
        <v>0</v>
      </c>
      <c r="L79" s="51">
        <f t="shared" si="15"/>
        <v>4</v>
      </c>
      <c r="M79" s="51">
        <f t="shared" si="15"/>
        <v>0</v>
      </c>
      <c r="N79" s="13">
        <f t="shared" si="15"/>
        <v>9</v>
      </c>
      <c r="O79" s="13">
        <f t="shared" si="15"/>
        <v>0</v>
      </c>
      <c r="P79" s="13">
        <f t="shared" si="15"/>
        <v>11</v>
      </c>
      <c r="Q79" s="13">
        <f t="shared" si="15"/>
        <v>0</v>
      </c>
      <c r="R79" s="51">
        <f t="shared" si="15"/>
        <v>6</v>
      </c>
      <c r="S79" s="51">
        <f t="shared" si="15"/>
        <v>20</v>
      </c>
      <c r="T79" s="51">
        <f t="shared" si="15"/>
        <v>0</v>
      </c>
      <c r="U79" s="51">
        <f t="shared" si="15"/>
        <v>0</v>
      </c>
      <c r="V79" s="14"/>
    </row>
    <row r="80" spans="1:22" ht="21.2" customHeight="1" thickBot="1">
      <c r="A80" s="127" t="s">
        <v>14</v>
      </c>
      <c r="B80" s="128"/>
      <c r="C80" s="128"/>
      <c r="D80" s="48">
        <f t="shared" ref="D80:U80" si="16">D79+D49</f>
        <v>136</v>
      </c>
      <c r="E80" s="48">
        <f t="shared" si="16"/>
        <v>166</v>
      </c>
      <c r="F80" s="15">
        <f t="shared" si="16"/>
        <v>18</v>
      </c>
      <c r="G80" s="15">
        <f t="shared" si="16"/>
        <v>0</v>
      </c>
      <c r="H80" s="15">
        <f t="shared" si="16"/>
        <v>20</v>
      </c>
      <c r="I80" s="15">
        <f t="shared" si="16"/>
        <v>0</v>
      </c>
      <c r="J80" s="48">
        <f t="shared" si="16"/>
        <v>21</v>
      </c>
      <c r="K80" s="48">
        <f t="shared" si="16"/>
        <v>0</v>
      </c>
      <c r="L80" s="48">
        <f t="shared" si="16"/>
        <v>19</v>
      </c>
      <c r="M80" s="48">
        <f t="shared" si="16"/>
        <v>0</v>
      </c>
      <c r="N80" s="15">
        <f t="shared" si="16"/>
        <v>22</v>
      </c>
      <c r="O80" s="15">
        <f t="shared" si="16"/>
        <v>8</v>
      </c>
      <c r="P80" s="15">
        <f t="shared" si="16"/>
        <v>13</v>
      </c>
      <c r="Q80" s="15">
        <f t="shared" si="16"/>
        <v>8</v>
      </c>
      <c r="R80" s="48">
        <f t="shared" si="16"/>
        <v>6</v>
      </c>
      <c r="S80" s="48">
        <f t="shared" si="16"/>
        <v>20</v>
      </c>
      <c r="T80" s="48">
        <f t="shared" si="16"/>
        <v>2</v>
      </c>
      <c r="U80" s="48">
        <f t="shared" si="16"/>
        <v>0</v>
      </c>
      <c r="V80" s="16"/>
    </row>
    <row r="81" spans="1:22" ht="21.2" customHeight="1" thickBot="1">
      <c r="A81" s="129" t="s">
        <v>58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1"/>
    </row>
    <row r="82" spans="1:22" ht="20.25">
      <c r="A82" s="132" t="s">
        <v>15</v>
      </c>
      <c r="B82" s="133"/>
      <c r="C82" s="133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5"/>
    </row>
    <row r="83" spans="1:22" ht="35.1" customHeight="1">
      <c r="A83" s="24" t="s">
        <v>16</v>
      </c>
      <c r="B83" s="136" t="s">
        <v>125</v>
      </c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8"/>
    </row>
    <row r="84" spans="1:22" ht="21.2" customHeight="1">
      <c r="A84" s="25" t="s">
        <v>24</v>
      </c>
      <c r="B84" s="106" t="s">
        <v>18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7"/>
      <c r="R84" s="107"/>
      <c r="S84" s="107"/>
      <c r="T84" s="107"/>
      <c r="U84" s="107"/>
      <c r="V84" s="108"/>
    </row>
    <row r="85" spans="1:22" ht="21.2" customHeight="1">
      <c r="A85" s="26" t="s">
        <v>25</v>
      </c>
      <c r="B85" s="90" t="s">
        <v>38</v>
      </c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2"/>
    </row>
    <row r="86" spans="1:22" ht="21.2" customHeight="1">
      <c r="A86" s="26" t="s">
        <v>26</v>
      </c>
      <c r="B86" s="93" t="s">
        <v>17</v>
      </c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2"/>
    </row>
    <row r="87" spans="1:22" ht="21.2" customHeight="1">
      <c r="A87" s="26" t="s">
        <v>27</v>
      </c>
      <c r="B87" s="93" t="s">
        <v>23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2"/>
    </row>
    <row r="88" spans="1:22" ht="21.2" customHeight="1">
      <c r="A88" s="26" t="s">
        <v>28</v>
      </c>
      <c r="B88" s="90" t="s">
        <v>52</v>
      </c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5"/>
    </row>
    <row r="89" spans="1:22" ht="21.2" customHeight="1">
      <c r="A89" s="35" t="s">
        <v>37</v>
      </c>
      <c r="B89" s="90" t="s">
        <v>55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5"/>
    </row>
    <row r="90" spans="1:22" ht="21.2" customHeight="1" thickBot="1">
      <c r="A90" s="36" t="s">
        <v>54</v>
      </c>
      <c r="B90" s="87" t="s">
        <v>56</v>
      </c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9"/>
    </row>
  </sheetData>
  <mergeCells count="43">
    <mergeCell ref="A1:V1"/>
    <mergeCell ref="A2:V2"/>
    <mergeCell ref="A3:B5"/>
    <mergeCell ref="C3:C5"/>
    <mergeCell ref="D3:D5"/>
    <mergeCell ref="E3:E5"/>
    <mergeCell ref="F3:I3"/>
    <mergeCell ref="J3:M3"/>
    <mergeCell ref="N3:Q3"/>
    <mergeCell ref="R3:U3"/>
    <mergeCell ref="V3:V5"/>
    <mergeCell ref="F4:G4"/>
    <mergeCell ref="H4:I4"/>
    <mergeCell ref="J4:K4"/>
    <mergeCell ref="L4:M4"/>
    <mergeCell ref="N4:O4"/>
    <mergeCell ref="P4:Q4"/>
    <mergeCell ref="R4:S4"/>
    <mergeCell ref="T4:U4"/>
    <mergeCell ref="A6:B18"/>
    <mergeCell ref="A19:B23"/>
    <mergeCell ref="A24:C24"/>
    <mergeCell ref="A25:A47"/>
    <mergeCell ref="B25:B39"/>
    <mergeCell ref="B40:B47"/>
    <mergeCell ref="B84:V84"/>
    <mergeCell ref="A48:C48"/>
    <mergeCell ref="A49:C49"/>
    <mergeCell ref="A50:B52"/>
    <mergeCell ref="A53:A78"/>
    <mergeCell ref="B53:B61"/>
    <mergeCell ref="B62:B76"/>
    <mergeCell ref="A79:C79"/>
    <mergeCell ref="A80:C80"/>
    <mergeCell ref="A81:V81"/>
    <mergeCell ref="A82:V82"/>
    <mergeCell ref="B83:V83"/>
    <mergeCell ref="B90:V90"/>
    <mergeCell ref="B85:V85"/>
    <mergeCell ref="B86:V86"/>
    <mergeCell ref="B87:V87"/>
    <mergeCell ref="B88:V88"/>
    <mergeCell ref="B89:V89"/>
  </mergeCells>
  <phoneticPr fontId="1" type="noConversion"/>
  <pageMargins left="0.19685039370078741" right="0.11811023622047245" top="0.41" bottom="0.19685039370078741" header="0.36" footer="0.31496062992125984"/>
  <pageSetup paperSize="9" scale="60" fitToHeight="2" orientation="portrait" r:id="rId1"/>
  <headerFooter alignWithMargins="0"/>
  <rowBreaks count="1" manualBreakCount="1">
    <brk id="49" max="2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文件" ma:contentTypeID="0x0101000BBA6B5728832C499B7C0F10846F5BF4" ma:contentTypeVersion="4" ma:contentTypeDescription="建立新的文件。" ma:contentTypeScope="" ma:versionID="86b81d105de31f0e16b92e20159649be">
  <xsd:schema xmlns:xsd="http://www.w3.org/2001/XMLSchema" xmlns:xs="http://www.w3.org/2001/XMLSchema" xmlns:p="http://schemas.microsoft.com/office/2006/metadata/properties" xmlns:ns2="24913c1d-3983-4c23-84fa-f7e4d2aeeecc" targetNamespace="http://schemas.microsoft.com/office/2006/metadata/properties" ma:root="true" ma:fieldsID="681f15ed161a7cc4aea4a86d9b6f228a" ns2:_="">
    <xsd:import namespace="24913c1d-3983-4c23-84fa-f7e4d2aeee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13c1d-3983-4c23-84fa-f7e4d2aeee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內容類型"/>
        <xsd:element ref="dc:title" minOccurs="0" maxOccurs="1" ma:index="4" ma:displayName="標題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612958-CDB4-444C-98FB-6EE954006461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4913c1d-3983-4c23-84fa-f7e4d2aeeecc"/>
  </ds:schemaRefs>
</ds:datastoreItem>
</file>

<file path=customXml/itemProps2.xml><?xml version="1.0" encoding="utf-8"?>
<ds:datastoreItem xmlns:ds="http://schemas.openxmlformats.org/officeDocument/2006/customXml" ds:itemID="{F81A3BE6-A6F2-416B-A038-0F14312C10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400746-7B54-42A2-92EC-7E80E9427C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13c1d-3983-4c23-84fa-f7e4d2aeee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1121(2)</vt:lpstr>
      <vt:lpstr>'1121(2)'!Print_Area</vt:lpstr>
      <vt:lpstr>'1121(2)'!Print_Titles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110entrance_F_1120315</dc:title>
  <dc:creator>user</dc:creator>
  <cp:lastModifiedBy>中臺科大-呂令如</cp:lastModifiedBy>
  <cp:lastPrinted>2023-04-04T00:34:37Z</cp:lastPrinted>
  <dcterms:created xsi:type="dcterms:W3CDTF">2010-03-15T10:27:45Z</dcterms:created>
  <dcterms:modified xsi:type="dcterms:W3CDTF">2023-11-09T06:24:01Z</dcterms:modified>
</cp:coreProperties>
</file>